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Nextcloud\PACT\MARKETING\Research\Newsletters\Mataszsz\"/>
    </mc:Choice>
  </mc:AlternateContent>
  <xr:revisionPtr revIDLastSave="0" documentId="13_ncr:1_{03C5240D-F86B-4A11-B177-411FF452A4C4}" xr6:coauthVersionLast="47" xr6:coauthVersionMax="47" xr10:uidLastSave="{00000000-0000-0000-0000-000000000000}"/>
  <bookViews>
    <workbookView xWindow="-108" yWindow="-108" windowWidth="23256" windowHeight="12456" tabRatio="833" firstSheet="2" activeTab="3" xr2:uid="{00000000-000D-0000-FFFF-FFFF00000000}"/>
  </bookViews>
  <sheets>
    <sheet name="EUA SPOT DEC 21" sheetId="2" state="hidden" r:id="rId1"/>
    <sheet name="EUA SPOT DEC 22" sheetId="3" state="hidden" r:id="rId2"/>
    <sheet name="EUA SPOT DEC 23" sheetId="4" r:id="rId3"/>
    <sheet name="Chart EUA Dec23" sheetId="12" r:id="rId4"/>
    <sheet name="Spreads" sheetId="14" state="hidden" r:id="rId5"/>
    <sheet name="Block trades 2022" sheetId="15" state="hidden" r:id="rId6"/>
  </sheets>
  <definedNames>
    <definedName name="SpreadsheetBuilder_1" localSheetId="0">'EUA SPOT DEC 21'!$B$1:$Q$7</definedName>
    <definedName name="SpreadsheetBuilder_1" localSheetId="2">'EUA SPOT DEC 23'!$B$1:$Q$7</definedName>
    <definedName name="SpreadsheetBuilder_1">'EUA SPOT DEC 22'!$B$1:$Q$7</definedName>
    <definedName name="SpreadsheetBuilder_10" hidden="1">#REF!</definedName>
    <definedName name="SpreadsheetBuilder_11">#REF!</definedName>
    <definedName name="SpreadsheetBuilder_12">#REF!</definedName>
    <definedName name="SpreadsheetBuilder_13">#REF!</definedName>
    <definedName name="SpreadsheetBuilder_14">#REF!</definedName>
    <definedName name="SpreadsheetBuilder_15">#REF!</definedName>
    <definedName name="SpreadsheetBuilder_2">#REF!</definedName>
    <definedName name="SpreadsheetBuilder_3">#REF!</definedName>
    <definedName name="SpreadsheetBuilder_4">#REF!</definedName>
    <definedName name="SpreadsheetBuilder_6">'Block trades 2022'!$A$1:$E$7</definedName>
    <definedName name="SpreadsheetBuilder_7">#REF!</definedName>
    <definedName name="SpreadsheetBuilder_8">#REF!</definedName>
    <definedName name="SpreadsheetBuilder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42" i="4" l="1"/>
  <c r="U742" i="4"/>
  <c r="T742" i="4"/>
  <c r="S742" i="4"/>
  <c r="R742" i="4"/>
  <c r="V741" i="4"/>
  <c r="U741" i="4"/>
  <c r="T741" i="4"/>
  <c r="S741" i="4"/>
  <c r="R741" i="4"/>
  <c r="A741" i="4"/>
  <c r="V740" i="4"/>
  <c r="U740" i="4"/>
  <c r="T740" i="4"/>
  <c r="S740" i="4"/>
  <c r="R740" i="4"/>
  <c r="V739" i="4"/>
  <c r="U739" i="4"/>
  <c r="T739" i="4"/>
  <c r="S739" i="4"/>
  <c r="R739" i="4"/>
  <c r="V738" i="4"/>
  <c r="U738" i="4"/>
  <c r="T738" i="4"/>
  <c r="S738" i="4"/>
  <c r="R738" i="4"/>
  <c r="V737" i="4"/>
  <c r="U737" i="4"/>
  <c r="T737" i="4"/>
  <c r="S737" i="4"/>
  <c r="R737" i="4"/>
  <c r="V736" i="4"/>
  <c r="U736" i="4"/>
  <c r="T736" i="4"/>
  <c r="S736" i="4"/>
  <c r="R736" i="4"/>
  <c r="A736" i="4"/>
  <c r="V735" i="4"/>
  <c r="U735" i="4"/>
  <c r="T735" i="4"/>
  <c r="S735" i="4"/>
  <c r="R735" i="4"/>
  <c r="V734" i="4"/>
  <c r="U734" i="4"/>
  <c r="T734" i="4"/>
  <c r="S734" i="4"/>
  <c r="R734" i="4"/>
  <c r="V733" i="4"/>
  <c r="U733" i="4"/>
  <c r="T733" i="4"/>
  <c r="S733" i="4"/>
  <c r="R733" i="4"/>
  <c r="V732" i="4"/>
  <c r="U732" i="4"/>
  <c r="T732" i="4"/>
  <c r="S732" i="4"/>
  <c r="R732" i="4"/>
  <c r="D5" i="15"/>
  <c r="B5" i="15"/>
  <c r="C5" i="15"/>
  <c r="E5" i="15"/>
  <c r="M5" i="3"/>
  <c r="O5" i="3"/>
  <c r="Q5" i="3"/>
  <c r="L5" i="3"/>
  <c r="F5" i="3"/>
  <c r="G5" i="3"/>
  <c r="J5" i="3"/>
  <c r="AB5" i="4"/>
  <c r="K5" i="3"/>
  <c r="E5" i="3"/>
  <c r="H5" i="3"/>
  <c r="D5" i="3"/>
  <c r="AC5" i="4"/>
  <c r="C5" i="3"/>
  <c r="M5" i="4"/>
  <c r="F5" i="4"/>
  <c r="K5" i="4"/>
  <c r="Q5" i="4"/>
  <c r="O5" i="4"/>
  <c r="L5" i="4"/>
  <c r="G5" i="4"/>
  <c r="J5" i="4"/>
  <c r="H5" i="4"/>
  <c r="E5" i="4"/>
  <c r="G5" i="2"/>
  <c r="M5" i="2"/>
  <c r="C5" i="4"/>
  <c r="O5" i="2"/>
  <c r="D5" i="4"/>
  <c r="K5" i="2"/>
  <c r="L5" i="2"/>
  <c r="J5" i="2"/>
  <c r="Q5" i="2"/>
  <c r="H5" i="2"/>
  <c r="E5" i="2"/>
  <c r="D5" i="2"/>
  <c r="F5" i="2"/>
  <c r="C5" i="2"/>
  <c r="A7" i="15"/>
  <c r="B7" i="4"/>
  <c r="B7" i="3"/>
  <c r="D7" i="15"/>
  <c r="B7" i="2"/>
  <c r="J7" i="3"/>
  <c r="J7" i="4"/>
  <c r="J7" i="2"/>
  <c r="AA7" i="4"/>
  <c r="G110" i="15" l="1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F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 l="1"/>
  <c r="G6" i="15"/>
  <c r="G5" i="15" l="1"/>
  <c r="G4" i="15"/>
  <c r="G3" i="15"/>
  <c r="G2" i="15"/>
  <c r="V784" i="4" l="1"/>
  <c r="U784" i="4"/>
  <c r="T784" i="4"/>
  <c r="S784" i="4"/>
  <c r="R784" i="4"/>
  <c r="V783" i="4"/>
  <c r="U783" i="4"/>
  <c r="T783" i="4"/>
  <c r="S783" i="4"/>
  <c r="R783" i="4"/>
  <c r="V782" i="4"/>
  <c r="U782" i="4"/>
  <c r="T782" i="4"/>
  <c r="S782" i="4"/>
  <c r="R782" i="4"/>
  <c r="V781" i="4"/>
  <c r="U781" i="4"/>
  <c r="T781" i="4"/>
  <c r="S781" i="4"/>
  <c r="R781" i="4"/>
  <c r="V780" i="4"/>
  <c r="U780" i="4"/>
  <c r="T780" i="4"/>
  <c r="S780" i="4"/>
  <c r="R780" i="4"/>
  <c r="V779" i="4"/>
  <c r="U779" i="4"/>
  <c r="T779" i="4"/>
  <c r="S779" i="4"/>
  <c r="R779" i="4"/>
  <c r="V778" i="4"/>
  <c r="U778" i="4"/>
  <c r="T778" i="4"/>
  <c r="S778" i="4"/>
  <c r="R778" i="4"/>
  <c r="V777" i="4"/>
  <c r="U777" i="4"/>
  <c r="T777" i="4"/>
  <c r="S777" i="4"/>
  <c r="R777" i="4"/>
  <c r="V776" i="4"/>
  <c r="U776" i="4"/>
  <c r="T776" i="4"/>
  <c r="S776" i="4"/>
  <c r="R776" i="4"/>
  <c r="V775" i="4"/>
  <c r="U775" i="4"/>
  <c r="T775" i="4"/>
  <c r="S775" i="4"/>
  <c r="R775" i="4"/>
  <c r="V774" i="4"/>
  <c r="U774" i="4"/>
  <c r="T774" i="4"/>
  <c r="S774" i="4"/>
  <c r="R774" i="4"/>
  <c r="V773" i="4"/>
  <c r="U773" i="4"/>
  <c r="T773" i="4"/>
  <c r="S773" i="4"/>
  <c r="R773" i="4"/>
  <c r="V772" i="4"/>
  <c r="U772" i="4"/>
  <c r="T772" i="4"/>
  <c r="S772" i="4"/>
  <c r="R772" i="4"/>
  <c r="V771" i="4"/>
  <c r="U771" i="4"/>
  <c r="T771" i="4"/>
  <c r="S771" i="4"/>
  <c r="R771" i="4"/>
  <c r="V770" i="4"/>
  <c r="U770" i="4"/>
  <c r="T770" i="4"/>
  <c r="S770" i="4"/>
  <c r="R770" i="4"/>
  <c r="V769" i="4"/>
  <c r="U769" i="4"/>
  <c r="T769" i="4"/>
  <c r="S769" i="4"/>
  <c r="R769" i="4"/>
  <c r="V768" i="4"/>
  <c r="U768" i="4"/>
  <c r="T768" i="4"/>
  <c r="S768" i="4"/>
  <c r="R768" i="4"/>
  <c r="V767" i="4"/>
  <c r="U767" i="4"/>
  <c r="T767" i="4"/>
  <c r="S767" i="4"/>
  <c r="R767" i="4"/>
  <c r="V766" i="4"/>
  <c r="U766" i="4"/>
  <c r="T766" i="4"/>
  <c r="S766" i="4"/>
  <c r="R766" i="4"/>
  <c r="V765" i="4"/>
  <c r="U765" i="4"/>
  <c r="T765" i="4"/>
  <c r="S765" i="4"/>
  <c r="R765" i="4"/>
  <c r="V764" i="4"/>
  <c r="U764" i="4"/>
  <c r="T764" i="4"/>
  <c r="S764" i="4"/>
  <c r="R764" i="4"/>
  <c r="V763" i="4"/>
  <c r="U763" i="4"/>
  <c r="T763" i="4"/>
  <c r="S763" i="4"/>
  <c r="R763" i="4"/>
  <c r="V762" i="4"/>
  <c r="U762" i="4"/>
  <c r="T762" i="4"/>
  <c r="S762" i="4"/>
  <c r="R762" i="4"/>
  <c r="V761" i="4"/>
  <c r="U761" i="4"/>
  <c r="T761" i="4"/>
  <c r="S761" i="4"/>
  <c r="R761" i="4"/>
  <c r="V760" i="4"/>
  <c r="U760" i="4"/>
  <c r="T760" i="4"/>
  <c r="S760" i="4"/>
  <c r="R760" i="4"/>
  <c r="V759" i="4"/>
  <c r="U759" i="4"/>
  <c r="T759" i="4"/>
  <c r="S759" i="4"/>
  <c r="R759" i="4"/>
  <c r="V758" i="4"/>
  <c r="U758" i="4"/>
  <c r="T758" i="4"/>
  <c r="S758" i="4"/>
  <c r="R758" i="4"/>
  <c r="V757" i="4"/>
  <c r="U757" i="4"/>
  <c r="T757" i="4"/>
  <c r="S757" i="4"/>
  <c r="R757" i="4"/>
  <c r="V756" i="4"/>
  <c r="U756" i="4"/>
  <c r="T756" i="4"/>
  <c r="S756" i="4"/>
  <c r="R756" i="4"/>
  <c r="V755" i="4"/>
  <c r="U755" i="4"/>
  <c r="T755" i="4"/>
  <c r="S755" i="4"/>
  <c r="R755" i="4"/>
  <c r="V754" i="4"/>
  <c r="U754" i="4"/>
  <c r="T754" i="4"/>
  <c r="S754" i="4"/>
  <c r="R754" i="4"/>
  <c r="V753" i="4"/>
  <c r="U753" i="4"/>
  <c r="T753" i="4"/>
  <c r="S753" i="4"/>
  <c r="R753" i="4"/>
  <c r="V752" i="4"/>
  <c r="U752" i="4"/>
  <c r="T752" i="4"/>
  <c r="S752" i="4"/>
  <c r="R752" i="4"/>
  <c r="V751" i="4"/>
  <c r="U751" i="4"/>
  <c r="T751" i="4"/>
  <c r="S751" i="4"/>
  <c r="R751" i="4"/>
  <c r="V750" i="4"/>
  <c r="U750" i="4"/>
  <c r="T750" i="4"/>
  <c r="S750" i="4"/>
  <c r="R750" i="4"/>
  <c r="V749" i="4"/>
  <c r="U749" i="4"/>
  <c r="T749" i="4"/>
  <c r="S749" i="4"/>
  <c r="R749" i="4"/>
  <c r="V748" i="4"/>
  <c r="U748" i="4"/>
  <c r="T748" i="4"/>
  <c r="S748" i="4"/>
  <c r="R748" i="4"/>
  <c r="V747" i="4"/>
  <c r="U747" i="4"/>
  <c r="T747" i="4"/>
  <c r="S747" i="4"/>
  <c r="R747" i="4"/>
  <c r="V746" i="4"/>
  <c r="U746" i="4"/>
  <c r="T746" i="4"/>
  <c r="S746" i="4"/>
  <c r="R746" i="4"/>
  <c r="V745" i="4"/>
  <c r="U745" i="4"/>
  <c r="T745" i="4"/>
  <c r="S745" i="4"/>
  <c r="R745" i="4"/>
  <c r="V744" i="4"/>
  <c r="U744" i="4"/>
  <c r="T744" i="4"/>
  <c r="S744" i="4"/>
  <c r="R744" i="4"/>
  <c r="V743" i="4"/>
  <c r="U743" i="4"/>
  <c r="T743" i="4"/>
  <c r="S743" i="4"/>
  <c r="R743" i="4"/>
  <c r="V731" i="4"/>
  <c r="U731" i="4"/>
  <c r="T731" i="4"/>
  <c r="S731" i="4"/>
  <c r="R731" i="4"/>
  <c r="V730" i="4"/>
  <c r="U730" i="4"/>
  <c r="T730" i="4"/>
  <c r="S730" i="4"/>
  <c r="R730" i="4"/>
  <c r="V729" i="4"/>
  <c r="U729" i="4"/>
  <c r="T729" i="4"/>
  <c r="S729" i="4"/>
  <c r="R729" i="4"/>
  <c r="V728" i="4"/>
  <c r="U728" i="4"/>
  <c r="T728" i="4"/>
  <c r="S728" i="4"/>
  <c r="R728" i="4"/>
  <c r="V727" i="4"/>
  <c r="U727" i="4"/>
  <c r="T727" i="4"/>
  <c r="S727" i="4"/>
  <c r="R727" i="4"/>
  <c r="V726" i="4"/>
  <c r="U726" i="4"/>
  <c r="T726" i="4"/>
  <c r="S726" i="4"/>
  <c r="R726" i="4"/>
  <c r="V725" i="4"/>
  <c r="U725" i="4"/>
  <c r="T725" i="4"/>
  <c r="S725" i="4"/>
  <c r="R725" i="4"/>
  <c r="V724" i="4"/>
  <c r="U724" i="4"/>
  <c r="T724" i="4"/>
  <c r="S724" i="4"/>
  <c r="R724" i="4"/>
  <c r="V723" i="4"/>
  <c r="U723" i="4"/>
  <c r="T723" i="4"/>
  <c r="S723" i="4"/>
  <c r="R723" i="4"/>
  <c r="V722" i="4"/>
  <c r="U722" i="4"/>
  <c r="T722" i="4"/>
  <c r="S722" i="4"/>
  <c r="R722" i="4"/>
  <c r="V721" i="4"/>
  <c r="U721" i="4"/>
  <c r="T721" i="4"/>
  <c r="S721" i="4"/>
  <c r="R721" i="4"/>
  <c r="A721" i="4"/>
  <c r="V720" i="4"/>
  <c r="U720" i="4"/>
  <c r="T720" i="4"/>
  <c r="S720" i="4"/>
  <c r="R720" i="4"/>
  <c r="V719" i="4"/>
  <c r="U719" i="4"/>
  <c r="T719" i="4"/>
  <c r="S719" i="4"/>
  <c r="R719" i="4"/>
  <c r="V718" i="4"/>
  <c r="U718" i="4"/>
  <c r="T718" i="4"/>
  <c r="S718" i="4"/>
  <c r="R718" i="4"/>
  <c r="V717" i="4"/>
  <c r="U717" i="4"/>
  <c r="T717" i="4"/>
  <c r="S717" i="4"/>
  <c r="R717" i="4"/>
  <c r="V716" i="4"/>
  <c r="U716" i="4"/>
  <c r="T716" i="4"/>
  <c r="S716" i="4"/>
  <c r="R716" i="4"/>
  <c r="A716" i="4"/>
  <c r="V715" i="4"/>
  <c r="U715" i="4"/>
  <c r="T715" i="4"/>
  <c r="S715" i="4"/>
  <c r="R715" i="4"/>
  <c r="V714" i="4"/>
  <c r="U714" i="4"/>
  <c r="T714" i="4"/>
  <c r="S714" i="4"/>
  <c r="R714" i="4"/>
  <c r="V713" i="4"/>
  <c r="U713" i="4"/>
  <c r="T713" i="4"/>
  <c r="S713" i="4"/>
  <c r="R713" i="4"/>
  <c r="V712" i="4"/>
  <c r="U712" i="4"/>
  <c r="T712" i="4"/>
  <c r="S712" i="4"/>
  <c r="R712" i="4"/>
  <c r="V711" i="4"/>
  <c r="U711" i="4"/>
  <c r="T711" i="4"/>
  <c r="S711" i="4"/>
  <c r="R711" i="4"/>
  <c r="A711" i="4"/>
  <c r="V710" i="4"/>
  <c r="U710" i="4"/>
  <c r="T710" i="4"/>
  <c r="S710" i="4"/>
  <c r="R710" i="4"/>
  <c r="V709" i="4"/>
  <c r="U709" i="4"/>
  <c r="T709" i="4"/>
  <c r="S709" i="4"/>
  <c r="R709" i="4"/>
  <c r="V708" i="4"/>
  <c r="U708" i="4"/>
  <c r="T708" i="4"/>
  <c r="S708" i="4"/>
  <c r="R708" i="4"/>
  <c r="V707" i="4"/>
  <c r="U707" i="4"/>
  <c r="T707" i="4"/>
  <c r="S707" i="4"/>
  <c r="R707" i="4"/>
  <c r="V706" i="4"/>
  <c r="U706" i="4"/>
  <c r="T706" i="4"/>
  <c r="S706" i="4"/>
  <c r="R706" i="4"/>
  <c r="A706" i="4"/>
  <c r="V705" i="4"/>
  <c r="U705" i="4"/>
  <c r="T705" i="4"/>
  <c r="S705" i="4"/>
  <c r="R705" i="4"/>
  <c r="V704" i="4"/>
  <c r="U704" i="4"/>
  <c r="T704" i="4"/>
  <c r="S704" i="4"/>
  <c r="R704" i="4"/>
  <c r="V703" i="4"/>
  <c r="U703" i="4"/>
  <c r="T703" i="4"/>
  <c r="S703" i="4"/>
  <c r="R703" i="4"/>
  <c r="V702" i="4"/>
  <c r="U702" i="4"/>
  <c r="T702" i="4"/>
  <c r="S702" i="4"/>
  <c r="R702" i="4"/>
  <c r="V701" i="4"/>
  <c r="U701" i="4"/>
  <c r="T701" i="4"/>
  <c r="S701" i="4"/>
  <c r="R701" i="4"/>
  <c r="A701" i="4"/>
  <c r="V700" i="4"/>
  <c r="U700" i="4"/>
  <c r="T700" i="4"/>
  <c r="S700" i="4"/>
  <c r="R700" i="4"/>
  <c r="V699" i="4"/>
  <c r="U699" i="4"/>
  <c r="T699" i="4"/>
  <c r="S699" i="4"/>
  <c r="R699" i="4"/>
  <c r="V698" i="4"/>
  <c r="U698" i="4"/>
  <c r="T698" i="4"/>
  <c r="S698" i="4"/>
  <c r="R698" i="4"/>
  <c r="V697" i="4"/>
  <c r="U697" i="4"/>
  <c r="T697" i="4"/>
  <c r="S697" i="4"/>
  <c r="R697" i="4"/>
  <c r="V696" i="4"/>
  <c r="U696" i="4"/>
  <c r="T696" i="4"/>
  <c r="S696" i="4"/>
  <c r="R696" i="4"/>
  <c r="A696" i="4"/>
  <c r="V695" i="4"/>
  <c r="U695" i="4"/>
  <c r="T695" i="4"/>
  <c r="S695" i="4"/>
  <c r="R695" i="4"/>
  <c r="V694" i="4"/>
  <c r="U694" i="4"/>
  <c r="T694" i="4"/>
  <c r="S694" i="4"/>
  <c r="R694" i="4"/>
  <c r="V693" i="4"/>
  <c r="U693" i="4"/>
  <c r="T693" i="4"/>
  <c r="S693" i="4"/>
  <c r="R693" i="4"/>
  <c r="V692" i="4"/>
  <c r="U692" i="4"/>
  <c r="T692" i="4"/>
  <c r="S692" i="4"/>
  <c r="R692" i="4"/>
  <c r="V691" i="4"/>
  <c r="U691" i="4"/>
  <c r="T691" i="4"/>
  <c r="S691" i="4"/>
  <c r="R691" i="4"/>
  <c r="A691" i="4"/>
  <c r="V690" i="4"/>
  <c r="U690" i="4"/>
  <c r="T690" i="4"/>
  <c r="S690" i="4"/>
  <c r="R690" i="4"/>
  <c r="V689" i="4"/>
  <c r="U689" i="4"/>
  <c r="T689" i="4"/>
  <c r="S689" i="4"/>
  <c r="R689" i="4"/>
  <c r="V688" i="4"/>
  <c r="U688" i="4"/>
  <c r="T688" i="4"/>
  <c r="S688" i="4"/>
  <c r="R688" i="4"/>
  <c r="V687" i="4"/>
  <c r="U687" i="4"/>
  <c r="T687" i="4"/>
  <c r="S687" i="4"/>
  <c r="R687" i="4"/>
  <c r="V686" i="4"/>
  <c r="U686" i="4"/>
  <c r="T686" i="4"/>
  <c r="S686" i="4"/>
  <c r="R686" i="4"/>
  <c r="A686" i="4"/>
  <c r="V685" i="4"/>
  <c r="U685" i="4"/>
  <c r="T685" i="4"/>
  <c r="S685" i="4"/>
  <c r="R685" i="4"/>
  <c r="V684" i="4"/>
  <c r="U684" i="4"/>
  <c r="T684" i="4"/>
  <c r="S684" i="4"/>
  <c r="R684" i="4"/>
  <c r="V683" i="4"/>
  <c r="U683" i="4"/>
  <c r="T683" i="4"/>
  <c r="S683" i="4"/>
  <c r="R683" i="4"/>
  <c r="V682" i="4"/>
  <c r="U682" i="4"/>
  <c r="T682" i="4"/>
  <c r="S682" i="4"/>
  <c r="R682" i="4"/>
  <c r="V681" i="4"/>
  <c r="U681" i="4"/>
  <c r="T681" i="4"/>
  <c r="S681" i="4"/>
  <c r="R681" i="4"/>
  <c r="A681" i="4"/>
  <c r="V680" i="4"/>
  <c r="U680" i="4"/>
  <c r="T680" i="4"/>
  <c r="S680" i="4"/>
  <c r="R680" i="4"/>
  <c r="V679" i="4"/>
  <c r="U679" i="4"/>
  <c r="T679" i="4"/>
  <c r="S679" i="4"/>
  <c r="R679" i="4"/>
  <c r="V678" i="4"/>
  <c r="U678" i="4"/>
  <c r="T678" i="4"/>
  <c r="S678" i="4"/>
  <c r="R678" i="4"/>
  <c r="V677" i="4"/>
  <c r="U677" i="4"/>
  <c r="T677" i="4"/>
  <c r="S677" i="4"/>
  <c r="R677" i="4"/>
  <c r="V676" i="4"/>
  <c r="U676" i="4"/>
  <c r="T676" i="4"/>
  <c r="S676" i="4"/>
  <c r="R676" i="4"/>
  <c r="A676" i="4"/>
  <c r="V675" i="4"/>
  <c r="U675" i="4"/>
  <c r="T675" i="4"/>
  <c r="S675" i="4"/>
  <c r="R675" i="4"/>
  <c r="V674" i="4"/>
  <c r="U674" i="4"/>
  <c r="T674" i="4"/>
  <c r="S674" i="4"/>
  <c r="R674" i="4"/>
  <c r="V673" i="4"/>
  <c r="U673" i="4"/>
  <c r="T673" i="4"/>
  <c r="S673" i="4"/>
  <c r="R673" i="4"/>
  <c r="V672" i="4"/>
  <c r="U672" i="4"/>
  <c r="T672" i="4"/>
  <c r="S672" i="4"/>
  <c r="R672" i="4"/>
  <c r="V671" i="4"/>
  <c r="U671" i="4"/>
  <c r="T671" i="4"/>
  <c r="S671" i="4"/>
  <c r="R671" i="4"/>
  <c r="A671" i="4"/>
  <c r="V670" i="4"/>
  <c r="U670" i="4"/>
  <c r="T670" i="4"/>
  <c r="S670" i="4"/>
  <c r="R670" i="4"/>
  <c r="V669" i="4"/>
  <c r="U669" i="4"/>
  <c r="T669" i="4"/>
  <c r="S669" i="4"/>
  <c r="R669" i="4"/>
  <c r="V668" i="4"/>
  <c r="U668" i="4"/>
  <c r="T668" i="4"/>
  <c r="S668" i="4"/>
  <c r="R668" i="4"/>
  <c r="V667" i="4"/>
  <c r="U667" i="4"/>
  <c r="T667" i="4"/>
  <c r="S667" i="4"/>
  <c r="R667" i="4"/>
  <c r="V666" i="4"/>
  <c r="U666" i="4"/>
  <c r="T666" i="4"/>
  <c r="S666" i="4"/>
  <c r="R666" i="4"/>
  <c r="A666" i="4"/>
  <c r="V665" i="4"/>
  <c r="U665" i="4"/>
  <c r="T665" i="4"/>
  <c r="S665" i="4"/>
  <c r="R665" i="4"/>
  <c r="V664" i="4"/>
  <c r="U664" i="4"/>
  <c r="T664" i="4"/>
  <c r="S664" i="4"/>
  <c r="R664" i="4"/>
  <c r="V663" i="4"/>
  <c r="U663" i="4"/>
  <c r="T663" i="4"/>
  <c r="S663" i="4"/>
  <c r="R663" i="4"/>
  <c r="V662" i="4"/>
  <c r="U662" i="4"/>
  <c r="T662" i="4"/>
  <c r="S662" i="4"/>
  <c r="R662" i="4"/>
  <c r="V661" i="4"/>
  <c r="U661" i="4"/>
  <c r="T661" i="4"/>
  <c r="S661" i="4"/>
  <c r="R661" i="4"/>
  <c r="A661" i="4"/>
  <c r="V660" i="4"/>
  <c r="U660" i="4"/>
  <c r="T660" i="4"/>
  <c r="S660" i="4"/>
  <c r="R660" i="4"/>
  <c r="V659" i="4"/>
  <c r="U659" i="4"/>
  <c r="T659" i="4"/>
  <c r="S659" i="4"/>
  <c r="R659" i="4"/>
  <c r="V658" i="4"/>
  <c r="U658" i="4"/>
  <c r="T658" i="4"/>
  <c r="S658" i="4"/>
  <c r="R658" i="4"/>
  <c r="V657" i="4"/>
  <c r="U657" i="4"/>
  <c r="T657" i="4"/>
  <c r="S657" i="4"/>
  <c r="R657" i="4"/>
  <c r="V656" i="4"/>
  <c r="U656" i="4"/>
  <c r="T656" i="4"/>
  <c r="S656" i="4"/>
  <c r="R656" i="4"/>
  <c r="A656" i="4"/>
  <c r="V655" i="4"/>
  <c r="U655" i="4"/>
  <c r="T655" i="4"/>
  <c r="S655" i="4"/>
  <c r="R655" i="4"/>
  <c r="V654" i="4"/>
  <c r="U654" i="4"/>
  <c r="T654" i="4"/>
  <c r="S654" i="4"/>
  <c r="R654" i="4"/>
  <c r="V653" i="4"/>
  <c r="U653" i="4"/>
  <c r="T653" i="4"/>
  <c r="S653" i="4"/>
  <c r="R653" i="4"/>
  <c r="V652" i="4"/>
  <c r="U652" i="4"/>
  <c r="T652" i="4"/>
  <c r="S652" i="4"/>
  <c r="R652" i="4"/>
  <c r="V651" i="4"/>
  <c r="U651" i="4"/>
  <c r="T651" i="4"/>
  <c r="S651" i="4"/>
  <c r="R651" i="4"/>
  <c r="A651" i="4"/>
  <c r="V650" i="4"/>
  <c r="U650" i="4"/>
  <c r="T650" i="4"/>
  <c r="S650" i="4"/>
  <c r="R650" i="4"/>
  <c r="V649" i="4"/>
  <c r="U649" i="4"/>
  <c r="T649" i="4"/>
  <c r="S649" i="4"/>
  <c r="R649" i="4"/>
  <c r="V648" i="4"/>
  <c r="U648" i="4"/>
  <c r="T648" i="4"/>
  <c r="S648" i="4"/>
  <c r="R648" i="4"/>
  <c r="V647" i="4"/>
  <c r="U647" i="4"/>
  <c r="T647" i="4"/>
  <c r="S647" i="4"/>
  <c r="R647" i="4"/>
  <c r="V646" i="4"/>
  <c r="U646" i="4"/>
  <c r="T646" i="4"/>
  <c r="S646" i="4"/>
  <c r="R646" i="4"/>
  <c r="A646" i="4"/>
  <c r="V645" i="4"/>
  <c r="U645" i="4"/>
  <c r="T645" i="4"/>
  <c r="S645" i="4"/>
  <c r="R645" i="4"/>
  <c r="V644" i="4"/>
  <c r="U644" i="4"/>
  <c r="T644" i="4"/>
  <c r="S644" i="4"/>
  <c r="R644" i="4"/>
  <c r="V643" i="4"/>
  <c r="U643" i="4"/>
  <c r="T643" i="4"/>
  <c r="S643" i="4"/>
  <c r="R643" i="4"/>
  <c r="V642" i="4"/>
  <c r="U642" i="4"/>
  <c r="T642" i="4"/>
  <c r="S642" i="4"/>
  <c r="R642" i="4"/>
  <c r="V641" i="4"/>
  <c r="U641" i="4"/>
  <c r="T641" i="4"/>
  <c r="S641" i="4"/>
  <c r="R641" i="4"/>
  <c r="A641" i="4"/>
  <c r="V640" i="4"/>
  <c r="U640" i="4"/>
  <c r="T640" i="4"/>
  <c r="S640" i="4"/>
  <c r="R640" i="4"/>
  <c r="V639" i="4"/>
  <c r="U639" i="4"/>
  <c r="T639" i="4"/>
  <c r="S639" i="4"/>
  <c r="R639" i="4"/>
  <c r="V638" i="4"/>
  <c r="U638" i="4"/>
  <c r="T638" i="4"/>
  <c r="S638" i="4"/>
  <c r="R638" i="4"/>
  <c r="V637" i="4"/>
  <c r="U637" i="4"/>
  <c r="T637" i="4"/>
  <c r="S637" i="4"/>
  <c r="R637" i="4"/>
  <c r="V636" i="4"/>
  <c r="U636" i="4"/>
  <c r="T636" i="4"/>
  <c r="S636" i="4"/>
  <c r="R636" i="4"/>
  <c r="A636" i="4"/>
  <c r="V635" i="4"/>
  <c r="U635" i="4"/>
  <c r="T635" i="4"/>
  <c r="S635" i="4"/>
  <c r="R635" i="4"/>
  <c r="V634" i="4"/>
  <c r="U634" i="4"/>
  <c r="T634" i="4"/>
  <c r="S634" i="4"/>
  <c r="R634" i="4"/>
  <c r="V633" i="4"/>
  <c r="U633" i="4"/>
  <c r="T633" i="4"/>
  <c r="S633" i="4"/>
  <c r="R633" i="4"/>
  <c r="V632" i="4"/>
  <c r="U632" i="4"/>
  <c r="T632" i="4"/>
  <c r="S632" i="4"/>
  <c r="R632" i="4"/>
  <c r="V631" i="4"/>
  <c r="U631" i="4"/>
  <c r="T631" i="4"/>
  <c r="S631" i="4"/>
  <c r="R631" i="4"/>
  <c r="A631" i="4"/>
  <c r="V630" i="4"/>
  <c r="U630" i="4"/>
  <c r="T630" i="4"/>
  <c r="S630" i="4"/>
  <c r="R630" i="4"/>
  <c r="V629" i="4"/>
  <c r="U629" i="4"/>
  <c r="T629" i="4"/>
  <c r="S629" i="4"/>
  <c r="R629" i="4"/>
  <c r="V628" i="4"/>
  <c r="U628" i="4"/>
  <c r="T628" i="4"/>
  <c r="S628" i="4"/>
  <c r="R628" i="4"/>
  <c r="V627" i="4"/>
  <c r="U627" i="4"/>
  <c r="T627" i="4"/>
  <c r="S627" i="4"/>
  <c r="R627" i="4"/>
  <c r="V626" i="4"/>
  <c r="U626" i="4"/>
  <c r="T626" i="4"/>
  <c r="S626" i="4"/>
  <c r="R626" i="4"/>
  <c r="A626" i="4"/>
  <c r="V625" i="4"/>
  <c r="U625" i="4"/>
  <c r="T625" i="4"/>
  <c r="S625" i="4"/>
  <c r="R625" i="4"/>
  <c r="V624" i="4"/>
  <c r="U624" i="4"/>
  <c r="T624" i="4"/>
  <c r="S624" i="4"/>
  <c r="R624" i="4"/>
  <c r="V623" i="4"/>
  <c r="U623" i="4"/>
  <c r="T623" i="4"/>
  <c r="S623" i="4"/>
  <c r="R623" i="4"/>
  <c r="V622" i="4"/>
  <c r="U622" i="4"/>
  <c r="T622" i="4"/>
  <c r="S622" i="4"/>
  <c r="R622" i="4"/>
  <c r="V621" i="4"/>
  <c r="U621" i="4"/>
  <c r="T621" i="4"/>
  <c r="S621" i="4"/>
  <c r="R621" i="4"/>
  <c r="A621" i="4"/>
  <c r="V620" i="4"/>
  <c r="U620" i="4"/>
  <c r="T620" i="4"/>
  <c r="S620" i="4"/>
  <c r="R620" i="4"/>
  <c r="V619" i="4"/>
  <c r="U619" i="4"/>
  <c r="T619" i="4"/>
  <c r="S619" i="4"/>
  <c r="R619" i="4"/>
  <c r="V618" i="4"/>
  <c r="U618" i="4"/>
  <c r="T618" i="4"/>
  <c r="S618" i="4"/>
  <c r="R618" i="4"/>
  <c r="V617" i="4"/>
  <c r="U617" i="4"/>
  <c r="T617" i="4"/>
  <c r="S617" i="4"/>
  <c r="R617" i="4"/>
  <c r="V616" i="4"/>
  <c r="U616" i="4"/>
  <c r="T616" i="4"/>
  <c r="S616" i="4"/>
  <c r="R616" i="4"/>
  <c r="A616" i="4"/>
  <c r="V615" i="4"/>
  <c r="U615" i="4"/>
  <c r="T615" i="4"/>
  <c r="S615" i="4"/>
  <c r="R615" i="4"/>
  <c r="V614" i="4"/>
  <c r="U614" i="4"/>
  <c r="T614" i="4"/>
  <c r="S614" i="4"/>
  <c r="R614" i="4"/>
  <c r="V613" i="4"/>
  <c r="U613" i="4"/>
  <c r="T613" i="4"/>
  <c r="S613" i="4"/>
  <c r="R613" i="4"/>
  <c r="V612" i="4"/>
  <c r="U612" i="4"/>
  <c r="T612" i="4"/>
  <c r="S612" i="4"/>
  <c r="R612" i="4"/>
  <c r="V611" i="4"/>
  <c r="U611" i="4"/>
  <c r="T611" i="4"/>
  <c r="S611" i="4"/>
  <c r="R611" i="4"/>
  <c r="A611" i="4"/>
  <c r="V610" i="4"/>
  <c r="U610" i="4"/>
  <c r="T610" i="4"/>
  <c r="S610" i="4"/>
  <c r="R610" i="4"/>
  <c r="V609" i="4"/>
  <c r="U609" i="4"/>
  <c r="T609" i="4"/>
  <c r="S609" i="4"/>
  <c r="R609" i="4"/>
  <c r="V608" i="4"/>
  <c r="U608" i="4"/>
  <c r="T608" i="4"/>
  <c r="S608" i="4"/>
  <c r="R608" i="4"/>
  <c r="V607" i="4"/>
  <c r="U607" i="4"/>
  <c r="T607" i="4"/>
  <c r="S607" i="4"/>
  <c r="R607" i="4"/>
  <c r="V606" i="4"/>
  <c r="U606" i="4"/>
  <c r="T606" i="4"/>
  <c r="S606" i="4"/>
  <c r="R606" i="4"/>
  <c r="A606" i="4"/>
  <c r="V605" i="4"/>
  <c r="U605" i="4"/>
  <c r="T605" i="4"/>
  <c r="S605" i="4"/>
  <c r="R605" i="4"/>
  <c r="V604" i="4"/>
  <c r="U604" i="4"/>
  <c r="T604" i="4"/>
  <c r="S604" i="4"/>
  <c r="R604" i="4"/>
  <c r="V603" i="4"/>
  <c r="U603" i="4"/>
  <c r="T603" i="4"/>
  <c r="S603" i="4"/>
  <c r="R603" i="4"/>
  <c r="V602" i="4"/>
  <c r="U602" i="4"/>
  <c r="T602" i="4"/>
  <c r="S602" i="4"/>
  <c r="R602" i="4"/>
  <c r="V601" i="4"/>
  <c r="U601" i="4"/>
  <c r="T601" i="4"/>
  <c r="S601" i="4"/>
  <c r="R601" i="4"/>
  <c r="V600" i="4"/>
  <c r="U600" i="4"/>
  <c r="T600" i="4"/>
  <c r="S600" i="4"/>
  <c r="R600" i="4"/>
  <c r="V599" i="4"/>
  <c r="U599" i="4"/>
  <c r="T599" i="4"/>
  <c r="S599" i="4"/>
  <c r="R599" i="4"/>
  <c r="V598" i="4"/>
  <c r="U598" i="4"/>
  <c r="T598" i="4"/>
  <c r="S598" i="4"/>
  <c r="R598" i="4"/>
  <c r="V597" i="4"/>
  <c r="U597" i="4"/>
  <c r="T597" i="4"/>
  <c r="S597" i="4"/>
  <c r="R597" i="4"/>
  <c r="V596" i="4"/>
  <c r="U596" i="4"/>
  <c r="T596" i="4"/>
  <c r="S596" i="4"/>
  <c r="R596" i="4"/>
  <c r="A596" i="4"/>
  <c r="V595" i="4"/>
  <c r="U595" i="4"/>
  <c r="T595" i="4"/>
  <c r="S595" i="4"/>
  <c r="R595" i="4"/>
  <c r="V594" i="4"/>
  <c r="U594" i="4"/>
  <c r="T594" i="4"/>
  <c r="S594" i="4"/>
  <c r="R594" i="4"/>
  <c r="V593" i="4"/>
  <c r="U593" i="4"/>
  <c r="T593" i="4"/>
  <c r="S593" i="4"/>
  <c r="R593" i="4"/>
  <c r="V592" i="4"/>
  <c r="U592" i="4"/>
  <c r="T592" i="4"/>
  <c r="S592" i="4"/>
  <c r="R592" i="4"/>
  <c r="V591" i="4"/>
  <c r="U591" i="4"/>
  <c r="T591" i="4"/>
  <c r="S591" i="4"/>
  <c r="R591" i="4"/>
  <c r="A591" i="4"/>
  <c r="V590" i="4"/>
  <c r="U590" i="4"/>
  <c r="T590" i="4"/>
  <c r="S590" i="4"/>
  <c r="R590" i="4"/>
  <c r="V589" i="4"/>
  <c r="U589" i="4"/>
  <c r="T589" i="4"/>
  <c r="S589" i="4"/>
  <c r="R589" i="4"/>
  <c r="V588" i="4"/>
  <c r="U588" i="4"/>
  <c r="T588" i="4"/>
  <c r="S588" i="4"/>
  <c r="R588" i="4"/>
  <c r="V587" i="4"/>
  <c r="U587" i="4"/>
  <c r="T587" i="4"/>
  <c r="S587" i="4"/>
  <c r="R587" i="4"/>
  <c r="V586" i="4"/>
  <c r="U586" i="4"/>
  <c r="T586" i="4"/>
  <c r="S586" i="4"/>
  <c r="R586" i="4"/>
  <c r="A586" i="4"/>
  <c r="V585" i="4"/>
  <c r="U585" i="4"/>
  <c r="T585" i="4"/>
  <c r="S585" i="4"/>
  <c r="R585" i="4"/>
  <c r="A585" i="4"/>
  <c r="V584" i="4"/>
  <c r="U584" i="4"/>
  <c r="T584" i="4"/>
  <c r="S584" i="4"/>
  <c r="R584" i="4"/>
  <c r="V583" i="4"/>
  <c r="U583" i="4"/>
  <c r="T583" i="4"/>
  <c r="S583" i="4"/>
  <c r="R583" i="4"/>
  <c r="V582" i="4"/>
  <c r="U582" i="4"/>
  <c r="T582" i="4"/>
  <c r="S582" i="4"/>
  <c r="R582" i="4"/>
  <c r="V581" i="4"/>
  <c r="U581" i="4"/>
  <c r="T581" i="4"/>
  <c r="S581" i="4"/>
  <c r="R581" i="4"/>
  <c r="A581" i="4"/>
  <c r="V580" i="4"/>
  <c r="U580" i="4"/>
  <c r="T580" i="4"/>
  <c r="S580" i="4"/>
  <c r="R580" i="4"/>
  <c r="V579" i="4"/>
  <c r="U579" i="4"/>
  <c r="T579" i="4"/>
  <c r="S579" i="4"/>
  <c r="R579" i="4"/>
  <c r="V578" i="4"/>
  <c r="U578" i="4"/>
  <c r="T578" i="4"/>
  <c r="S578" i="4"/>
  <c r="R578" i="4"/>
  <c r="V577" i="4"/>
  <c r="U577" i="4"/>
  <c r="T577" i="4"/>
  <c r="S577" i="4"/>
  <c r="R577" i="4"/>
  <c r="V576" i="4"/>
  <c r="U576" i="4"/>
  <c r="T576" i="4"/>
  <c r="S576" i="4"/>
  <c r="R576" i="4"/>
  <c r="A576" i="4"/>
  <c r="V575" i="4"/>
  <c r="U575" i="4"/>
  <c r="T575" i="4"/>
  <c r="S575" i="4"/>
  <c r="R575" i="4"/>
  <c r="V574" i="4"/>
  <c r="U574" i="4"/>
  <c r="T574" i="4"/>
  <c r="S574" i="4"/>
  <c r="R574" i="4"/>
  <c r="V573" i="4"/>
  <c r="U573" i="4"/>
  <c r="T573" i="4"/>
  <c r="S573" i="4"/>
  <c r="R573" i="4"/>
  <c r="V572" i="4"/>
  <c r="U572" i="4"/>
  <c r="T572" i="4"/>
  <c r="S572" i="4"/>
  <c r="R572" i="4"/>
  <c r="V571" i="4"/>
  <c r="U571" i="4"/>
  <c r="T571" i="4"/>
  <c r="S571" i="4"/>
  <c r="R571" i="4"/>
  <c r="A571" i="4"/>
  <c r="V570" i="4"/>
  <c r="U570" i="4"/>
  <c r="T570" i="4"/>
  <c r="S570" i="4"/>
  <c r="R570" i="4"/>
  <c r="V569" i="4"/>
  <c r="U569" i="4"/>
  <c r="T569" i="4"/>
  <c r="S569" i="4"/>
  <c r="R569" i="4"/>
  <c r="V568" i="4"/>
  <c r="U568" i="4"/>
  <c r="T568" i="4"/>
  <c r="S568" i="4"/>
  <c r="R568" i="4"/>
  <c r="A568" i="4"/>
  <c r="V567" i="4"/>
  <c r="U567" i="4"/>
  <c r="T567" i="4"/>
  <c r="S567" i="4"/>
  <c r="R567" i="4"/>
  <c r="V566" i="4"/>
  <c r="U566" i="4"/>
  <c r="T566" i="4"/>
  <c r="S566" i="4"/>
  <c r="R566" i="4"/>
  <c r="A566" i="4"/>
  <c r="V565" i="4"/>
  <c r="U565" i="4"/>
  <c r="T565" i="4"/>
  <c r="S565" i="4"/>
  <c r="R565" i="4"/>
  <c r="V564" i="4"/>
  <c r="U564" i="4"/>
  <c r="T564" i="4"/>
  <c r="S564" i="4"/>
  <c r="R564" i="4"/>
  <c r="V563" i="4"/>
  <c r="U563" i="4"/>
  <c r="T563" i="4"/>
  <c r="S563" i="4"/>
  <c r="R563" i="4"/>
  <c r="V562" i="4"/>
  <c r="U562" i="4"/>
  <c r="T562" i="4"/>
  <c r="S562" i="4"/>
  <c r="R562" i="4"/>
  <c r="V561" i="4"/>
  <c r="U561" i="4"/>
  <c r="T561" i="4"/>
  <c r="S561" i="4"/>
  <c r="R561" i="4"/>
  <c r="A561" i="4"/>
  <c r="V560" i="4"/>
  <c r="U560" i="4"/>
  <c r="T560" i="4"/>
  <c r="S560" i="4"/>
  <c r="R560" i="4"/>
  <c r="V559" i="4"/>
  <c r="U559" i="4"/>
  <c r="T559" i="4"/>
  <c r="S559" i="4"/>
  <c r="R559" i="4"/>
  <c r="V558" i="4"/>
  <c r="U558" i="4"/>
  <c r="T558" i="4"/>
  <c r="S558" i="4"/>
  <c r="R558" i="4"/>
  <c r="V557" i="4"/>
  <c r="U557" i="4"/>
  <c r="T557" i="4"/>
  <c r="S557" i="4"/>
  <c r="R557" i="4"/>
  <c r="V556" i="4"/>
  <c r="U556" i="4"/>
  <c r="T556" i="4"/>
  <c r="S556" i="4"/>
  <c r="R556" i="4"/>
  <c r="A556" i="4"/>
  <c r="V555" i="4"/>
  <c r="U555" i="4"/>
  <c r="T555" i="4"/>
  <c r="S555" i="4"/>
  <c r="R555" i="4"/>
  <c r="V554" i="4"/>
  <c r="U554" i="4"/>
  <c r="T554" i="4"/>
  <c r="S554" i="4"/>
  <c r="R554" i="4"/>
  <c r="V553" i="4"/>
  <c r="U553" i="4"/>
  <c r="T553" i="4"/>
  <c r="S553" i="4"/>
  <c r="R553" i="4"/>
  <c r="V552" i="4"/>
  <c r="U552" i="4"/>
  <c r="T552" i="4"/>
  <c r="S552" i="4"/>
  <c r="R552" i="4"/>
  <c r="V551" i="4"/>
  <c r="U551" i="4"/>
  <c r="T551" i="4"/>
  <c r="S551" i="4"/>
  <c r="R551" i="4"/>
  <c r="A551" i="4"/>
  <c r="V550" i="4"/>
  <c r="U550" i="4"/>
  <c r="T550" i="4"/>
  <c r="S550" i="4"/>
  <c r="R550" i="4"/>
  <c r="V549" i="4"/>
  <c r="U549" i="4"/>
  <c r="T549" i="4"/>
  <c r="S549" i="4"/>
  <c r="R549" i="4"/>
  <c r="V548" i="4"/>
  <c r="U548" i="4"/>
  <c r="T548" i="4"/>
  <c r="S548" i="4"/>
  <c r="R548" i="4"/>
  <c r="V547" i="4"/>
  <c r="U547" i="4"/>
  <c r="T547" i="4"/>
  <c r="S547" i="4"/>
  <c r="R547" i="4"/>
  <c r="V546" i="4"/>
  <c r="U546" i="4"/>
  <c r="T546" i="4"/>
  <c r="S546" i="4"/>
  <c r="R546" i="4"/>
  <c r="A546" i="4"/>
  <c r="V545" i="4"/>
  <c r="U545" i="4"/>
  <c r="T545" i="4"/>
  <c r="S545" i="4"/>
  <c r="R545" i="4"/>
  <c r="V544" i="4"/>
  <c r="U544" i="4"/>
  <c r="T544" i="4"/>
  <c r="S544" i="4"/>
  <c r="R544" i="4"/>
  <c r="V543" i="4"/>
  <c r="U543" i="4"/>
  <c r="T543" i="4"/>
  <c r="S543" i="4"/>
  <c r="R543" i="4"/>
  <c r="V542" i="4"/>
  <c r="U542" i="4"/>
  <c r="T542" i="4"/>
  <c r="S542" i="4"/>
  <c r="R542" i="4"/>
  <c r="V541" i="4"/>
  <c r="U541" i="4"/>
  <c r="T541" i="4"/>
  <c r="S541" i="4"/>
  <c r="R541" i="4"/>
  <c r="A541" i="4"/>
  <c r="X540" i="4"/>
  <c r="V540" i="4"/>
  <c r="U540" i="4"/>
  <c r="T540" i="4"/>
  <c r="S540" i="4"/>
  <c r="R540" i="4"/>
  <c r="V539" i="4"/>
  <c r="U539" i="4"/>
  <c r="T539" i="4"/>
  <c r="S539" i="4"/>
  <c r="R539" i="4"/>
  <c r="V538" i="4"/>
  <c r="U538" i="4"/>
  <c r="T538" i="4"/>
  <c r="S538" i="4"/>
  <c r="R538" i="4"/>
  <c r="V537" i="4"/>
  <c r="U537" i="4"/>
  <c r="T537" i="4"/>
  <c r="S537" i="4"/>
  <c r="R537" i="4"/>
  <c r="V536" i="4"/>
  <c r="U536" i="4"/>
  <c r="T536" i="4"/>
  <c r="S536" i="4"/>
  <c r="R536" i="4"/>
  <c r="A536" i="4"/>
  <c r="V535" i="4"/>
  <c r="U535" i="4"/>
  <c r="T535" i="4"/>
  <c r="S535" i="4"/>
  <c r="R535" i="4"/>
  <c r="V534" i="4"/>
  <c r="U534" i="4"/>
  <c r="T534" i="4"/>
  <c r="S534" i="4"/>
  <c r="R534" i="4"/>
  <c r="V533" i="4"/>
  <c r="U533" i="4"/>
  <c r="T533" i="4"/>
  <c r="S533" i="4"/>
  <c r="R533" i="4"/>
  <c r="V532" i="4"/>
  <c r="U532" i="4"/>
  <c r="T532" i="4"/>
  <c r="S532" i="4"/>
  <c r="R532" i="4"/>
  <c r="V531" i="4"/>
  <c r="U531" i="4"/>
  <c r="T531" i="4"/>
  <c r="S531" i="4"/>
  <c r="R531" i="4"/>
  <c r="A531" i="4"/>
  <c r="V530" i="4"/>
  <c r="U530" i="4"/>
  <c r="T530" i="4"/>
  <c r="S530" i="4"/>
  <c r="R530" i="4"/>
  <c r="V529" i="4"/>
  <c r="U529" i="4"/>
  <c r="T529" i="4"/>
  <c r="S529" i="4"/>
  <c r="R529" i="4"/>
  <c r="V528" i="4"/>
  <c r="U528" i="4"/>
  <c r="T528" i="4"/>
  <c r="S528" i="4"/>
  <c r="R528" i="4"/>
  <c r="X3" i="4" s="1"/>
  <c r="U3" i="4" s="1"/>
  <c r="V527" i="4"/>
  <c r="U527" i="4"/>
  <c r="T527" i="4"/>
  <c r="S527" i="4"/>
  <c r="R527" i="4"/>
  <c r="V526" i="4"/>
  <c r="U526" i="4"/>
  <c r="T526" i="4"/>
  <c r="S526" i="4"/>
  <c r="R526" i="4"/>
  <c r="A526" i="4"/>
  <c r="V525" i="4"/>
  <c r="U525" i="4"/>
  <c r="T525" i="4"/>
  <c r="S525" i="4"/>
  <c r="R525" i="4"/>
  <c r="V524" i="4"/>
  <c r="U524" i="4"/>
  <c r="T524" i="4"/>
  <c r="S524" i="4"/>
  <c r="R524" i="4"/>
  <c r="V523" i="4"/>
  <c r="U523" i="4"/>
  <c r="T523" i="4"/>
  <c r="S523" i="4"/>
  <c r="R523" i="4"/>
  <c r="V522" i="4"/>
  <c r="U522" i="4"/>
  <c r="T522" i="4"/>
  <c r="S522" i="4"/>
  <c r="R522" i="4"/>
  <c r="V521" i="4"/>
  <c r="U521" i="4"/>
  <c r="T521" i="4"/>
  <c r="S521" i="4"/>
  <c r="R521" i="4"/>
  <c r="A521" i="4"/>
  <c r="V520" i="4"/>
  <c r="U520" i="4"/>
  <c r="T520" i="4"/>
  <c r="S520" i="4"/>
  <c r="R520" i="4"/>
  <c r="V519" i="4"/>
  <c r="U519" i="4"/>
  <c r="T519" i="4"/>
  <c r="S519" i="4"/>
  <c r="R519" i="4"/>
  <c r="V518" i="4"/>
  <c r="U518" i="4"/>
  <c r="T518" i="4"/>
  <c r="S518" i="4"/>
  <c r="R518" i="4"/>
  <c r="V517" i="4"/>
  <c r="U517" i="4"/>
  <c r="T517" i="4"/>
  <c r="S517" i="4"/>
  <c r="R517" i="4"/>
  <c r="V516" i="4"/>
  <c r="U516" i="4"/>
  <c r="T516" i="4"/>
  <c r="S516" i="4"/>
  <c r="R516" i="4"/>
  <c r="A516" i="4"/>
  <c r="V515" i="4"/>
  <c r="U515" i="4"/>
  <c r="T515" i="4"/>
  <c r="S515" i="4"/>
  <c r="R515" i="4"/>
  <c r="V514" i="4"/>
  <c r="U514" i="4"/>
  <c r="T514" i="4"/>
  <c r="S514" i="4"/>
  <c r="R514" i="4"/>
  <c r="V513" i="4"/>
  <c r="U513" i="4"/>
  <c r="T513" i="4"/>
  <c r="S513" i="4"/>
  <c r="R513" i="4"/>
  <c r="V512" i="4"/>
  <c r="U512" i="4"/>
  <c r="T512" i="4"/>
  <c r="S512" i="4"/>
  <c r="R512" i="4"/>
  <c r="V511" i="4"/>
  <c r="U511" i="4"/>
  <c r="T511" i="4"/>
  <c r="S511" i="4"/>
  <c r="R511" i="4"/>
  <c r="A511" i="4"/>
  <c r="V510" i="4"/>
  <c r="U510" i="4"/>
  <c r="T510" i="4"/>
  <c r="S510" i="4"/>
  <c r="R510" i="4"/>
  <c r="V509" i="4"/>
  <c r="U509" i="4"/>
  <c r="T509" i="4"/>
  <c r="S509" i="4"/>
  <c r="R509" i="4"/>
  <c r="V508" i="4"/>
  <c r="U508" i="4"/>
  <c r="T508" i="4"/>
  <c r="S508" i="4"/>
  <c r="R508" i="4"/>
  <c r="V507" i="4"/>
  <c r="U507" i="4"/>
  <c r="T507" i="4"/>
  <c r="S507" i="4"/>
  <c r="R507" i="4"/>
  <c r="V506" i="4"/>
  <c r="U506" i="4"/>
  <c r="T506" i="4"/>
  <c r="S506" i="4"/>
  <c r="R506" i="4"/>
  <c r="A506" i="4"/>
  <c r="V505" i="4"/>
  <c r="U505" i="4"/>
  <c r="T505" i="4"/>
  <c r="S505" i="4"/>
  <c r="R505" i="4"/>
  <c r="V504" i="4"/>
  <c r="U504" i="4"/>
  <c r="T504" i="4"/>
  <c r="S504" i="4"/>
  <c r="R504" i="4"/>
  <c r="V503" i="4"/>
  <c r="U503" i="4"/>
  <c r="T503" i="4"/>
  <c r="S503" i="4"/>
  <c r="R503" i="4"/>
  <c r="V502" i="4"/>
  <c r="U502" i="4"/>
  <c r="T502" i="4"/>
  <c r="S502" i="4"/>
  <c r="R502" i="4"/>
  <c r="V501" i="4"/>
  <c r="U501" i="4"/>
  <c r="T501" i="4"/>
  <c r="S501" i="4"/>
  <c r="R501" i="4"/>
  <c r="A501" i="4"/>
  <c r="V500" i="4"/>
  <c r="U500" i="4"/>
  <c r="T500" i="4"/>
  <c r="S500" i="4"/>
  <c r="R500" i="4"/>
  <c r="V499" i="4"/>
  <c r="U499" i="4"/>
  <c r="T499" i="4"/>
  <c r="S499" i="4"/>
  <c r="R499" i="4"/>
  <c r="V498" i="4"/>
  <c r="U498" i="4"/>
  <c r="T498" i="4"/>
  <c r="S498" i="4"/>
  <c r="R498" i="4"/>
  <c r="V497" i="4"/>
  <c r="U497" i="4"/>
  <c r="T497" i="4"/>
  <c r="S497" i="4"/>
  <c r="R497" i="4"/>
  <c r="V496" i="4"/>
  <c r="U496" i="4"/>
  <c r="T496" i="4"/>
  <c r="S496" i="4"/>
  <c r="R496" i="4"/>
  <c r="A496" i="4"/>
  <c r="V495" i="4"/>
  <c r="U495" i="4"/>
  <c r="T495" i="4"/>
  <c r="S495" i="4"/>
  <c r="R495" i="4"/>
  <c r="V494" i="4"/>
  <c r="U494" i="4"/>
  <c r="T494" i="4"/>
  <c r="S494" i="4"/>
  <c r="R494" i="4"/>
  <c r="V493" i="4"/>
  <c r="U493" i="4"/>
  <c r="T493" i="4"/>
  <c r="S493" i="4"/>
  <c r="R493" i="4"/>
  <c r="V492" i="4"/>
  <c r="U492" i="4"/>
  <c r="T492" i="4"/>
  <c r="S492" i="4"/>
  <c r="R492" i="4"/>
  <c r="V491" i="4"/>
  <c r="U491" i="4"/>
  <c r="T491" i="4"/>
  <c r="S491" i="4"/>
  <c r="R491" i="4"/>
  <c r="A491" i="4"/>
  <c r="V490" i="4"/>
  <c r="U490" i="4"/>
  <c r="T490" i="4"/>
  <c r="S490" i="4"/>
  <c r="R490" i="4"/>
  <c r="V489" i="4"/>
  <c r="U489" i="4"/>
  <c r="T489" i="4"/>
  <c r="S489" i="4"/>
  <c r="R489" i="4"/>
  <c r="V488" i="4"/>
  <c r="U488" i="4"/>
  <c r="T488" i="4"/>
  <c r="S488" i="4"/>
  <c r="R488" i="4"/>
  <c r="V487" i="4"/>
  <c r="U487" i="4"/>
  <c r="T487" i="4"/>
  <c r="S487" i="4"/>
  <c r="R487" i="4"/>
  <c r="V486" i="4"/>
  <c r="U486" i="4"/>
  <c r="T486" i="4"/>
  <c r="S486" i="4"/>
  <c r="R486" i="4"/>
  <c r="A486" i="4"/>
  <c r="V485" i="4"/>
  <c r="U485" i="4"/>
  <c r="T485" i="4"/>
  <c r="S485" i="4"/>
  <c r="R485" i="4"/>
  <c r="V484" i="4"/>
  <c r="U484" i="4"/>
  <c r="T484" i="4"/>
  <c r="S484" i="4"/>
  <c r="R484" i="4"/>
  <c r="V483" i="4"/>
  <c r="U483" i="4"/>
  <c r="T483" i="4"/>
  <c r="S483" i="4"/>
  <c r="R483" i="4"/>
  <c r="V482" i="4"/>
  <c r="U482" i="4"/>
  <c r="T482" i="4"/>
  <c r="S482" i="4"/>
  <c r="R482" i="4"/>
  <c r="V481" i="4"/>
  <c r="U481" i="4"/>
  <c r="T481" i="4"/>
  <c r="S481" i="4"/>
  <c r="R481" i="4"/>
  <c r="A481" i="4"/>
  <c r="V480" i="4"/>
  <c r="U480" i="4"/>
  <c r="T480" i="4"/>
  <c r="S480" i="4"/>
  <c r="R480" i="4"/>
  <c r="V479" i="4"/>
  <c r="U479" i="4"/>
  <c r="T479" i="4"/>
  <c r="S479" i="4"/>
  <c r="R479" i="4"/>
  <c r="V478" i="4"/>
  <c r="U478" i="4"/>
  <c r="T478" i="4"/>
  <c r="S478" i="4"/>
  <c r="R478" i="4"/>
  <c r="V477" i="4"/>
  <c r="U477" i="4"/>
  <c r="T477" i="4"/>
  <c r="S477" i="4"/>
  <c r="R477" i="4"/>
  <c r="V476" i="4"/>
  <c r="U476" i="4"/>
  <c r="T476" i="4"/>
  <c r="S476" i="4"/>
  <c r="R476" i="4"/>
  <c r="A476" i="4"/>
  <c r="V475" i="4"/>
  <c r="U475" i="4"/>
  <c r="T475" i="4"/>
  <c r="S475" i="4"/>
  <c r="R475" i="4"/>
  <c r="V474" i="4"/>
  <c r="U474" i="4"/>
  <c r="T474" i="4"/>
  <c r="S474" i="4"/>
  <c r="R474" i="4"/>
  <c r="V473" i="4"/>
  <c r="U473" i="4"/>
  <c r="T473" i="4"/>
  <c r="S473" i="4"/>
  <c r="R473" i="4"/>
  <c r="V472" i="4"/>
  <c r="U472" i="4"/>
  <c r="T472" i="4"/>
  <c r="S472" i="4"/>
  <c r="R472" i="4"/>
  <c r="V471" i="4"/>
  <c r="U471" i="4"/>
  <c r="T471" i="4"/>
  <c r="S471" i="4"/>
  <c r="R471" i="4"/>
  <c r="A471" i="4"/>
  <c r="V470" i="4"/>
  <c r="U470" i="4"/>
  <c r="T470" i="4"/>
  <c r="S470" i="4"/>
  <c r="R470" i="4"/>
  <c r="V469" i="4"/>
  <c r="U469" i="4"/>
  <c r="T469" i="4"/>
  <c r="S469" i="4"/>
  <c r="R469" i="4"/>
  <c r="V468" i="4"/>
  <c r="U468" i="4"/>
  <c r="T468" i="4"/>
  <c r="S468" i="4"/>
  <c r="R468" i="4"/>
  <c r="V467" i="4"/>
  <c r="U467" i="4"/>
  <c r="T467" i="4"/>
  <c r="S467" i="4"/>
  <c r="R467" i="4"/>
  <c r="V466" i="4"/>
  <c r="U466" i="4"/>
  <c r="T466" i="4"/>
  <c r="S466" i="4"/>
  <c r="R466" i="4"/>
  <c r="A466" i="4"/>
  <c r="V465" i="4"/>
  <c r="U465" i="4"/>
  <c r="T465" i="4"/>
  <c r="S465" i="4"/>
  <c r="R465" i="4"/>
  <c r="V464" i="4"/>
  <c r="U464" i="4"/>
  <c r="T464" i="4"/>
  <c r="S464" i="4"/>
  <c r="R464" i="4"/>
  <c r="V463" i="4"/>
  <c r="U463" i="4"/>
  <c r="T463" i="4"/>
  <c r="S463" i="4"/>
  <c r="R463" i="4"/>
  <c r="V462" i="4"/>
  <c r="U462" i="4"/>
  <c r="T462" i="4"/>
  <c r="S462" i="4"/>
  <c r="R462" i="4"/>
  <c r="V461" i="4"/>
  <c r="U461" i="4"/>
  <c r="T461" i="4"/>
  <c r="S461" i="4"/>
  <c r="R461" i="4"/>
  <c r="A461" i="4"/>
  <c r="V460" i="4"/>
  <c r="U460" i="4"/>
  <c r="T460" i="4"/>
  <c r="S460" i="4"/>
  <c r="R460" i="4"/>
  <c r="V459" i="4"/>
  <c r="U459" i="4"/>
  <c r="T459" i="4"/>
  <c r="S459" i="4"/>
  <c r="R459" i="4"/>
  <c r="V458" i="4"/>
  <c r="U458" i="4"/>
  <c r="T458" i="4"/>
  <c r="S458" i="4"/>
  <c r="R458" i="4"/>
  <c r="V457" i="4"/>
  <c r="U457" i="4"/>
  <c r="T457" i="4"/>
  <c r="S457" i="4"/>
  <c r="R457" i="4"/>
  <c r="V456" i="4"/>
  <c r="U456" i="4"/>
  <c r="T456" i="4"/>
  <c r="S456" i="4"/>
  <c r="R456" i="4"/>
  <c r="A456" i="4"/>
  <c r="V455" i="4"/>
  <c r="U455" i="4"/>
  <c r="T455" i="4"/>
  <c r="S455" i="4"/>
  <c r="R455" i="4"/>
  <c r="V454" i="4"/>
  <c r="U454" i="4"/>
  <c r="T454" i="4"/>
  <c r="S454" i="4"/>
  <c r="R454" i="4"/>
  <c r="V453" i="4"/>
  <c r="U453" i="4"/>
  <c r="T453" i="4"/>
  <c r="S453" i="4"/>
  <c r="R453" i="4"/>
  <c r="V452" i="4"/>
  <c r="U452" i="4"/>
  <c r="T452" i="4"/>
  <c r="S452" i="4"/>
  <c r="R452" i="4"/>
  <c r="V451" i="4"/>
  <c r="U451" i="4"/>
  <c r="T451" i="4"/>
  <c r="S451" i="4"/>
  <c r="R451" i="4"/>
  <c r="A451" i="4"/>
  <c r="V450" i="4"/>
  <c r="U450" i="4"/>
  <c r="T450" i="4"/>
  <c r="S450" i="4"/>
  <c r="R450" i="4"/>
  <c r="V449" i="4"/>
  <c r="U449" i="4"/>
  <c r="T449" i="4"/>
  <c r="S449" i="4"/>
  <c r="R449" i="4"/>
  <c r="V448" i="4"/>
  <c r="U448" i="4"/>
  <c r="T448" i="4"/>
  <c r="S448" i="4"/>
  <c r="R448" i="4"/>
  <c r="V447" i="4"/>
  <c r="U447" i="4"/>
  <c r="T447" i="4"/>
  <c r="S447" i="4"/>
  <c r="R447" i="4"/>
  <c r="V446" i="4"/>
  <c r="U446" i="4"/>
  <c r="T446" i="4"/>
  <c r="S446" i="4"/>
  <c r="R446" i="4"/>
  <c r="A446" i="4"/>
  <c r="V445" i="4"/>
  <c r="U445" i="4"/>
  <c r="T445" i="4"/>
  <c r="S445" i="4"/>
  <c r="R445" i="4"/>
  <c r="V444" i="4"/>
  <c r="U444" i="4"/>
  <c r="T444" i="4"/>
  <c r="S444" i="4"/>
  <c r="R444" i="4"/>
  <c r="V443" i="4"/>
  <c r="U443" i="4"/>
  <c r="T443" i="4"/>
  <c r="S443" i="4"/>
  <c r="R443" i="4"/>
  <c r="V442" i="4"/>
  <c r="U442" i="4"/>
  <c r="T442" i="4"/>
  <c r="S442" i="4"/>
  <c r="R442" i="4"/>
  <c r="V441" i="4"/>
  <c r="U441" i="4"/>
  <c r="T441" i="4"/>
  <c r="S441" i="4"/>
  <c r="R441" i="4"/>
  <c r="V440" i="4"/>
  <c r="U440" i="4"/>
  <c r="T440" i="4"/>
  <c r="S440" i="4"/>
  <c r="R440" i="4"/>
  <c r="V439" i="4"/>
  <c r="U439" i="4"/>
  <c r="T439" i="4"/>
  <c r="S439" i="4"/>
  <c r="R439" i="4"/>
  <c r="A439" i="4"/>
  <c r="V438" i="4"/>
  <c r="U438" i="4"/>
  <c r="T438" i="4"/>
  <c r="S438" i="4"/>
  <c r="R438" i="4"/>
  <c r="V437" i="4"/>
  <c r="U437" i="4"/>
  <c r="T437" i="4"/>
  <c r="S437" i="4"/>
  <c r="R437" i="4"/>
  <c r="V436" i="4"/>
  <c r="U436" i="4"/>
  <c r="T436" i="4"/>
  <c r="S436" i="4"/>
  <c r="R436" i="4"/>
  <c r="A436" i="4"/>
  <c r="V435" i="4"/>
  <c r="U435" i="4"/>
  <c r="T435" i="4"/>
  <c r="S435" i="4"/>
  <c r="R435" i="4"/>
  <c r="V434" i="4"/>
  <c r="U434" i="4"/>
  <c r="T434" i="4"/>
  <c r="S434" i="4"/>
  <c r="R434" i="4"/>
  <c r="V433" i="4"/>
  <c r="U433" i="4"/>
  <c r="T433" i="4"/>
  <c r="S433" i="4"/>
  <c r="R433" i="4"/>
  <c r="V432" i="4"/>
  <c r="U432" i="4"/>
  <c r="T432" i="4"/>
  <c r="S432" i="4"/>
  <c r="R432" i="4"/>
  <c r="V431" i="4"/>
  <c r="U431" i="4"/>
  <c r="T431" i="4"/>
  <c r="S431" i="4"/>
  <c r="R431" i="4"/>
  <c r="A431" i="4"/>
  <c r="V430" i="4"/>
  <c r="U430" i="4"/>
  <c r="T430" i="4"/>
  <c r="S430" i="4"/>
  <c r="R430" i="4"/>
  <c r="V429" i="4"/>
  <c r="U429" i="4"/>
  <c r="T429" i="4"/>
  <c r="S429" i="4"/>
  <c r="R429" i="4"/>
  <c r="V428" i="4"/>
  <c r="U428" i="4"/>
  <c r="T428" i="4"/>
  <c r="S428" i="4"/>
  <c r="R428" i="4"/>
  <c r="V427" i="4"/>
  <c r="U427" i="4"/>
  <c r="T427" i="4"/>
  <c r="S427" i="4"/>
  <c r="R427" i="4"/>
  <c r="V426" i="4"/>
  <c r="U426" i="4"/>
  <c r="T426" i="4"/>
  <c r="S426" i="4"/>
  <c r="R426" i="4"/>
  <c r="A426" i="4"/>
  <c r="V425" i="4"/>
  <c r="U425" i="4"/>
  <c r="T425" i="4"/>
  <c r="S425" i="4"/>
  <c r="R425" i="4"/>
  <c r="V424" i="4"/>
  <c r="U424" i="4"/>
  <c r="T424" i="4"/>
  <c r="S424" i="4"/>
  <c r="R424" i="4"/>
  <c r="V423" i="4"/>
  <c r="U423" i="4"/>
  <c r="T423" i="4"/>
  <c r="S423" i="4"/>
  <c r="R423" i="4"/>
  <c r="V422" i="4"/>
  <c r="U422" i="4"/>
  <c r="T422" i="4"/>
  <c r="S422" i="4"/>
  <c r="R422" i="4"/>
  <c r="V421" i="4"/>
  <c r="U421" i="4"/>
  <c r="T421" i="4"/>
  <c r="S421" i="4"/>
  <c r="R421" i="4"/>
  <c r="A421" i="4"/>
  <c r="V420" i="4"/>
  <c r="U420" i="4"/>
  <c r="T420" i="4"/>
  <c r="S420" i="4"/>
  <c r="R420" i="4"/>
  <c r="V419" i="4"/>
  <c r="U419" i="4"/>
  <c r="T419" i="4"/>
  <c r="S419" i="4"/>
  <c r="R419" i="4"/>
  <c r="V418" i="4"/>
  <c r="U418" i="4"/>
  <c r="T418" i="4"/>
  <c r="S418" i="4"/>
  <c r="R418" i="4"/>
  <c r="V417" i="4"/>
  <c r="U417" i="4"/>
  <c r="T417" i="4"/>
  <c r="S417" i="4"/>
  <c r="R417" i="4"/>
  <c r="V416" i="4"/>
  <c r="U416" i="4"/>
  <c r="T416" i="4"/>
  <c r="S416" i="4"/>
  <c r="R416" i="4"/>
  <c r="A416" i="4"/>
  <c r="V415" i="4"/>
  <c r="U415" i="4"/>
  <c r="T415" i="4"/>
  <c r="S415" i="4"/>
  <c r="R415" i="4"/>
  <c r="V414" i="4"/>
  <c r="U414" i="4"/>
  <c r="T414" i="4"/>
  <c r="S414" i="4"/>
  <c r="R414" i="4"/>
  <c r="V413" i="4"/>
  <c r="U413" i="4"/>
  <c r="T413" i="4"/>
  <c r="S413" i="4"/>
  <c r="R413" i="4"/>
  <c r="V412" i="4"/>
  <c r="U412" i="4"/>
  <c r="T412" i="4"/>
  <c r="S412" i="4"/>
  <c r="R412" i="4"/>
  <c r="V411" i="4"/>
  <c r="U411" i="4"/>
  <c r="T411" i="4"/>
  <c r="S411" i="4"/>
  <c r="R411" i="4"/>
  <c r="A411" i="4"/>
  <c r="V410" i="4"/>
  <c r="U410" i="4"/>
  <c r="T410" i="4"/>
  <c r="S410" i="4"/>
  <c r="R410" i="4"/>
  <c r="V409" i="4"/>
  <c r="U409" i="4"/>
  <c r="T409" i="4"/>
  <c r="S409" i="4"/>
  <c r="R409" i="4"/>
  <c r="V408" i="4"/>
  <c r="U408" i="4"/>
  <c r="T408" i="4"/>
  <c r="S408" i="4"/>
  <c r="R408" i="4"/>
  <c r="V407" i="4"/>
  <c r="U407" i="4"/>
  <c r="T407" i="4"/>
  <c r="S407" i="4"/>
  <c r="R407" i="4"/>
  <c r="V406" i="4"/>
  <c r="U406" i="4"/>
  <c r="T406" i="4"/>
  <c r="S406" i="4"/>
  <c r="R406" i="4"/>
  <c r="V405" i="4"/>
  <c r="U405" i="4"/>
  <c r="T405" i="4"/>
  <c r="S405" i="4"/>
  <c r="R405" i="4"/>
  <c r="V404" i="4"/>
  <c r="U404" i="4"/>
  <c r="T404" i="4"/>
  <c r="S404" i="4"/>
  <c r="R404" i="4"/>
  <c r="V403" i="4"/>
  <c r="U403" i="4"/>
  <c r="T403" i="4"/>
  <c r="S403" i="4"/>
  <c r="R403" i="4"/>
  <c r="V402" i="4"/>
  <c r="U402" i="4"/>
  <c r="T402" i="4"/>
  <c r="S402" i="4"/>
  <c r="R402" i="4"/>
  <c r="V401" i="4"/>
  <c r="U401" i="4"/>
  <c r="T401" i="4"/>
  <c r="S401" i="4"/>
  <c r="R401" i="4"/>
  <c r="V400" i="4"/>
  <c r="U400" i="4"/>
  <c r="T400" i="4"/>
  <c r="S400" i="4"/>
  <c r="R400" i="4"/>
  <c r="V399" i="4"/>
  <c r="U399" i="4"/>
  <c r="T399" i="4"/>
  <c r="S399" i="4"/>
  <c r="R399" i="4"/>
  <c r="V398" i="4"/>
  <c r="U398" i="4"/>
  <c r="T398" i="4"/>
  <c r="S398" i="4"/>
  <c r="R398" i="4"/>
  <c r="V397" i="4"/>
  <c r="U397" i="4"/>
  <c r="T397" i="4"/>
  <c r="S397" i="4"/>
  <c r="R397" i="4"/>
  <c r="V396" i="4"/>
  <c r="U396" i="4"/>
  <c r="T396" i="4"/>
  <c r="S396" i="4"/>
  <c r="R396" i="4"/>
  <c r="V395" i="4"/>
  <c r="U395" i="4"/>
  <c r="T395" i="4"/>
  <c r="S395" i="4"/>
  <c r="R395" i="4"/>
  <c r="V394" i="4"/>
  <c r="U394" i="4"/>
  <c r="T394" i="4"/>
  <c r="S394" i="4"/>
  <c r="R394" i="4"/>
  <c r="V393" i="4"/>
  <c r="U393" i="4"/>
  <c r="T393" i="4"/>
  <c r="S393" i="4"/>
  <c r="R393" i="4"/>
  <c r="V392" i="4"/>
  <c r="U392" i="4"/>
  <c r="T392" i="4"/>
  <c r="S392" i="4"/>
  <c r="R392" i="4"/>
  <c r="V391" i="4"/>
  <c r="U391" i="4"/>
  <c r="T391" i="4"/>
  <c r="S391" i="4"/>
  <c r="R391" i="4"/>
  <c r="V390" i="4"/>
  <c r="U390" i="4"/>
  <c r="T390" i="4"/>
  <c r="S390" i="4"/>
  <c r="R390" i="4"/>
  <c r="V389" i="4"/>
  <c r="U389" i="4"/>
  <c r="T389" i="4"/>
  <c r="S389" i="4"/>
  <c r="R389" i="4"/>
  <c r="V388" i="4"/>
  <c r="U388" i="4"/>
  <c r="T388" i="4"/>
  <c r="S388" i="4"/>
  <c r="R388" i="4"/>
  <c r="V387" i="4"/>
  <c r="U387" i="4"/>
  <c r="T387" i="4"/>
  <c r="S387" i="4"/>
  <c r="R387" i="4"/>
  <c r="V386" i="4"/>
  <c r="U386" i="4"/>
  <c r="T386" i="4"/>
  <c r="S386" i="4"/>
  <c r="R386" i="4"/>
  <c r="V385" i="4"/>
  <c r="U385" i="4"/>
  <c r="T385" i="4"/>
  <c r="S385" i="4"/>
  <c r="R385" i="4"/>
  <c r="V384" i="4"/>
  <c r="U384" i="4"/>
  <c r="T384" i="4"/>
  <c r="S384" i="4"/>
  <c r="R384" i="4"/>
  <c r="V383" i="4"/>
  <c r="U383" i="4"/>
  <c r="T383" i="4"/>
  <c r="S383" i="4"/>
  <c r="R383" i="4"/>
  <c r="V382" i="4"/>
  <c r="U382" i="4"/>
  <c r="T382" i="4"/>
  <c r="S382" i="4"/>
  <c r="R382" i="4"/>
  <c r="V381" i="4"/>
  <c r="U381" i="4"/>
  <c r="T381" i="4"/>
  <c r="S381" i="4"/>
  <c r="R381" i="4"/>
  <c r="V380" i="4"/>
  <c r="U380" i="4"/>
  <c r="T380" i="4"/>
  <c r="S380" i="4"/>
  <c r="R380" i="4"/>
  <c r="V379" i="4"/>
  <c r="U379" i="4"/>
  <c r="T379" i="4"/>
  <c r="S379" i="4"/>
  <c r="R379" i="4"/>
  <c r="V378" i="4"/>
  <c r="U378" i="4"/>
  <c r="T378" i="4"/>
  <c r="S378" i="4"/>
  <c r="R378" i="4"/>
  <c r="V377" i="4"/>
  <c r="U377" i="4"/>
  <c r="T377" i="4"/>
  <c r="S377" i="4"/>
  <c r="R377" i="4"/>
  <c r="V376" i="4"/>
  <c r="U376" i="4"/>
  <c r="T376" i="4"/>
  <c r="S376" i="4"/>
  <c r="R376" i="4"/>
  <c r="V375" i="4"/>
  <c r="U375" i="4"/>
  <c r="T375" i="4"/>
  <c r="S375" i="4"/>
  <c r="R375" i="4"/>
  <c r="V374" i="4"/>
  <c r="U374" i="4"/>
  <c r="T374" i="4"/>
  <c r="S374" i="4"/>
  <c r="R374" i="4"/>
  <c r="V373" i="4"/>
  <c r="U373" i="4"/>
  <c r="T373" i="4"/>
  <c r="S373" i="4"/>
  <c r="R373" i="4"/>
  <c r="V372" i="4"/>
  <c r="U372" i="4"/>
  <c r="T372" i="4"/>
  <c r="S372" i="4"/>
  <c r="R372" i="4"/>
  <c r="V371" i="4"/>
  <c r="U371" i="4"/>
  <c r="T371" i="4"/>
  <c r="S371" i="4"/>
  <c r="R371" i="4"/>
  <c r="V370" i="4"/>
  <c r="U370" i="4"/>
  <c r="T370" i="4"/>
  <c r="S370" i="4"/>
  <c r="R370" i="4"/>
  <c r="V369" i="4"/>
  <c r="U369" i="4"/>
  <c r="T369" i="4"/>
  <c r="S369" i="4"/>
  <c r="R369" i="4"/>
  <c r="V368" i="4"/>
  <c r="U368" i="4"/>
  <c r="T368" i="4"/>
  <c r="S368" i="4"/>
  <c r="R368" i="4"/>
  <c r="V367" i="4"/>
  <c r="U367" i="4"/>
  <c r="T367" i="4"/>
  <c r="S367" i="4"/>
  <c r="R367" i="4"/>
  <c r="V366" i="4"/>
  <c r="U366" i="4"/>
  <c r="T366" i="4"/>
  <c r="S366" i="4"/>
  <c r="R366" i="4"/>
  <c r="V365" i="4"/>
  <c r="U365" i="4"/>
  <c r="T365" i="4"/>
  <c r="S365" i="4"/>
  <c r="R365" i="4"/>
  <c r="V364" i="4"/>
  <c r="U364" i="4"/>
  <c r="T364" i="4"/>
  <c r="S364" i="4"/>
  <c r="R364" i="4"/>
  <c r="V363" i="4"/>
  <c r="U363" i="4"/>
  <c r="T363" i="4"/>
  <c r="S363" i="4"/>
  <c r="R363" i="4"/>
  <c r="V362" i="4"/>
  <c r="U362" i="4"/>
  <c r="T362" i="4"/>
  <c r="S362" i="4"/>
  <c r="R362" i="4"/>
  <c r="V361" i="4"/>
  <c r="U361" i="4"/>
  <c r="T361" i="4"/>
  <c r="S361" i="4"/>
  <c r="R361" i="4"/>
  <c r="V360" i="4"/>
  <c r="U360" i="4"/>
  <c r="T360" i="4"/>
  <c r="S360" i="4"/>
  <c r="R360" i="4"/>
  <c r="V359" i="4"/>
  <c r="U359" i="4"/>
  <c r="T359" i="4"/>
  <c r="S359" i="4"/>
  <c r="R359" i="4"/>
  <c r="V358" i="4"/>
  <c r="U358" i="4"/>
  <c r="T358" i="4"/>
  <c r="S358" i="4"/>
  <c r="R358" i="4"/>
  <c r="V357" i="4"/>
  <c r="U357" i="4"/>
  <c r="T357" i="4"/>
  <c r="S357" i="4"/>
  <c r="R357" i="4"/>
  <c r="V356" i="4"/>
  <c r="U356" i="4"/>
  <c r="T356" i="4"/>
  <c r="S356" i="4"/>
  <c r="R356" i="4"/>
  <c r="V355" i="4"/>
  <c r="U355" i="4"/>
  <c r="T355" i="4"/>
  <c r="S355" i="4"/>
  <c r="R355" i="4"/>
  <c r="V354" i="4"/>
  <c r="U354" i="4"/>
  <c r="T354" i="4"/>
  <c r="S354" i="4"/>
  <c r="R354" i="4"/>
  <c r="V353" i="4"/>
  <c r="U353" i="4"/>
  <c r="T353" i="4"/>
  <c r="S353" i="4"/>
  <c r="R353" i="4"/>
  <c r="V352" i="4"/>
  <c r="U352" i="4"/>
  <c r="T352" i="4"/>
  <c r="S352" i="4"/>
  <c r="R352" i="4"/>
  <c r="V351" i="4"/>
  <c r="U351" i="4"/>
  <c r="T351" i="4"/>
  <c r="S351" i="4"/>
  <c r="R351" i="4"/>
  <c r="V350" i="4"/>
  <c r="U350" i="4"/>
  <c r="T350" i="4"/>
  <c r="S350" i="4"/>
  <c r="R350" i="4"/>
  <c r="V349" i="4"/>
  <c r="U349" i="4"/>
  <c r="T349" i="4"/>
  <c r="S349" i="4"/>
  <c r="R349" i="4"/>
  <c r="V348" i="4"/>
  <c r="U348" i="4"/>
  <c r="T348" i="4"/>
  <c r="S348" i="4"/>
  <c r="R348" i="4"/>
  <c r="V347" i="4"/>
  <c r="U347" i="4"/>
  <c r="T347" i="4"/>
  <c r="S347" i="4"/>
  <c r="R347" i="4"/>
  <c r="V346" i="4"/>
  <c r="U346" i="4"/>
  <c r="T346" i="4"/>
  <c r="S346" i="4"/>
  <c r="R346" i="4"/>
  <c r="V345" i="4"/>
  <c r="U345" i="4"/>
  <c r="T345" i="4"/>
  <c r="S345" i="4"/>
  <c r="R345" i="4"/>
  <c r="V344" i="4"/>
  <c r="U344" i="4"/>
  <c r="T344" i="4"/>
  <c r="S344" i="4"/>
  <c r="R344" i="4"/>
  <c r="V343" i="4"/>
  <c r="U343" i="4"/>
  <c r="T343" i="4"/>
  <c r="S343" i="4"/>
  <c r="R343" i="4"/>
  <c r="V342" i="4"/>
  <c r="U342" i="4"/>
  <c r="T342" i="4"/>
  <c r="S342" i="4"/>
  <c r="R342" i="4"/>
  <c r="V341" i="4"/>
  <c r="U341" i="4"/>
  <c r="T341" i="4"/>
  <c r="S341" i="4"/>
  <c r="R341" i="4"/>
  <c r="V340" i="4"/>
  <c r="U340" i="4"/>
  <c r="T340" i="4"/>
  <c r="S340" i="4"/>
  <c r="R340" i="4"/>
  <c r="V339" i="4"/>
  <c r="U339" i="4"/>
  <c r="T339" i="4"/>
  <c r="S339" i="4"/>
  <c r="R339" i="4"/>
  <c r="V338" i="4"/>
  <c r="U338" i="4"/>
  <c r="T338" i="4"/>
  <c r="S338" i="4"/>
  <c r="R338" i="4"/>
  <c r="V337" i="4"/>
  <c r="U337" i="4"/>
  <c r="T337" i="4"/>
  <c r="S337" i="4"/>
  <c r="R337" i="4"/>
  <c r="V336" i="4"/>
  <c r="U336" i="4"/>
  <c r="T336" i="4"/>
  <c r="S336" i="4"/>
  <c r="R336" i="4"/>
  <c r="V335" i="4"/>
  <c r="U335" i="4"/>
  <c r="T335" i="4"/>
  <c r="S335" i="4"/>
  <c r="R335" i="4"/>
  <c r="V334" i="4"/>
  <c r="U334" i="4"/>
  <c r="T334" i="4"/>
  <c r="S334" i="4"/>
  <c r="R334" i="4"/>
  <c r="V333" i="4"/>
  <c r="U333" i="4"/>
  <c r="T333" i="4"/>
  <c r="S333" i="4"/>
  <c r="R333" i="4"/>
  <c r="V332" i="4"/>
  <c r="U332" i="4"/>
  <c r="T332" i="4"/>
  <c r="S332" i="4"/>
  <c r="R332" i="4"/>
  <c r="V331" i="4"/>
  <c r="U331" i="4"/>
  <c r="T331" i="4"/>
  <c r="S331" i="4"/>
  <c r="R331" i="4"/>
  <c r="V330" i="4"/>
  <c r="U330" i="4"/>
  <c r="T330" i="4"/>
  <c r="S330" i="4"/>
  <c r="R330" i="4"/>
  <c r="V329" i="4"/>
  <c r="U329" i="4"/>
  <c r="T329" i="4"/>
  <c r="S329" i="4"/>
  <c r="R329" i="4"/>
  <c r="V328" i="4"/>
  <c r="U328" i="4"/>
  <c r="T328" i="4"/>
  <c r="S328" i="4"/>
  <c r="R328" i="4"/>
  <c r="V327" i="4"/>
  <c r="U327" i="4"/>
  <c r="T327" i="4"/>
  <c r="S327" i="4"/>
  <c r="R327" i="4"/>
  <c r="V326" i="4"/>
  <c r="U326" i="4"/>
  <c r="T326" i="4"/>
  <c r="S326" i="4"/>
  <c r="R326" i="4"/>
  <c r="V325" i="4"/>
  <c r="U325" i="4"/>
  <c r="T325" i="4"/>
  <c r="S325" i="4"/>
  <c r="R325" i="4"/>
  <c r="V324" i="4"/>
  <c r="U324" i="4"/>
  <c r="T324" i="4"/>
  <c r="S324" i="4"/>
  <c r="R324" i="4"/>
  <c r="V323" i="4"/>
  <c r="U323" i="4"/>
  <c r="T323" i="4"/>
  <c r="S323" i="4"/>
  <c r="R323" i="4"/>
  <c r="V322" i="4"/>
  <c r="U322" i="4"/>
  <c r="T322" i="4"/>
  <c r="S322" i="4"/>
  <c r="R322" i="4"/>
  <c r="V321" i="4"/>
  <c r="U321" i="4"/>
  <c r="T321" i="4"/>
  <c r="S321" i="4"/>
  <c r="R321" i="4"/>
  <c r="V320" i="4"/>
  <c r="U320" i="4"/>
  <c r="T320" i="4"/>
  <c r="S320" i="4"/>
  <c r="R320" i="4"/>
  <c r="V319" i="4"/>
  <c r="U319" i="4"/>
  <c r="T319" i="4"/>
  <c r="S319" i="4"/>
  <c r="R319" i="4"/>
  <c r="V318" i="4"/>
  <c r="U318" i="4"/>
  <c r="T318" i="4"/>
  <c r="S318" i="4"/>
  <c r="R318" i="4"/>
  <c r="V317" i="4"/>
  <c r="U317" i="4"/>
  <c r="T317" i="4"/>
  <c r="S317" i="4"/>
  <c r="R317" i="4"/>
  <c r="V316" i="4"/>
  <c r="U316" i="4"/>
  <c r="T316" i="4"/>
  <c r="S316" i="4"/>
  <c r="R316" i="4"/>
  <c r="V315" i="4"/>
  <c r="U315" i="4"/>
  <c r="T315" i="4"/>
  <c r="S315" i="4"/>
  <c r="R315" i="4"/>
  <c r="V314" i="4"/>
  <c r="U314" i="4"/>
  <c r="T314" i="4"/>
  <c r="S314" i="4"/>
  <c r="R314" i="4"/>
  <c r="V313" i="4"/>
  <c r="U313" i="4"/>
  <c r="T313" i="4"/>
  <c r="S313" i="4"/>
  <c r="R313" i="4"/>
  <c r="V312" i="4"/>
  <c r="U312" i="4"/>
  <c r="T312" i="4"/>
  <c r="S312" i="4"/>
  <c r="R312" i="4"/>
  <c r="V311" i="4"/>
  <c r="U311" i="4"/>
  <c r="T311" i="4"/>
  <c r="S311" i="4"/>
  <c r="R311" i="4"/>
  <c r="V310" i="4"/>
  <c r="U310" i="4"/>
  <c r="T310" i="4"/>
  <c r="S310" i="4"/>
  <c r="R310" i="4"/>
  <c r="V309" i="4"/>
  <c r="U309" i="4"/>
  <c r="T309" i="4"/>
  <c r="S309" i="4"/>
  <c r="R309" i="4"/>
  <c r="V308" i="4"/>
  <c r="U308" i="4"/>
  <c r="T308" i="4"/>
  <c r="S308" i="4"/>
  <c r="R308" i="4"/>
  <c r="V307" i="4"/>
  <c r="U307" i="4"/>
  <c r="T307" i="4"/>
  <c r="S307" i="4"/>
  <c r="R307" i="4"/>
  <c r="V306" i="4"/>
  <c r="U306" i="4"/>
  <c r="T306" i="4"/>
  <c r="S306" i="4"/>
  <c r="R306" i="4"/>
  <c r="V305" i="4"/>
  <c r="U305" i="4"/>
  <c r="T305" i="4"/>
  <c r="S305" i="4"/>
  <c r="R305" i="4"/>
  <c r="V304" i="4"/>
  <c r="U304" i="4"/>
  <c r="T304" i="4"/>
  <c r="S304" i="4"/>
  <c r="R304" i="4"/>
  <c r="V303" i="4"/>
  <c r="U303" i="4"/>
  <c r="T303" i="4"/>
  <c r="S303" i="4"/>
  <c r="R303" i="4"/>
  <c r="V302" i="4"/>
  <c r="U302" i="4"/>
  <c r="T302" i="4"/>
  <c r="S302" i="4"/>
  <c r="R302" i="4"/>
  <c r="V301" i="4"/>
  <c r="U301" i="4"/>
  <c r="T301" i="4"/>
  <c r="S301" i="4"/>
  <c r="R301" i="4"/>
  <c r="V300" i="4"/>
  <c r="U300" i="4"/>
  <c r="T300" i="4"/>
  <c r="S300" i="4"/>
  <c r="R300" i="4"/>
  <c r="V299" i="4"/>
  <c r="U299" i="4"/>
  <c r="T299" i="4"/>
  <c r="S299" i="4"/>
  <c r="R299" i="4"/>
  <c r="V298" i="4"/>
  <c r="U298" i="4"/>
  <c r="T298" i="4"/>
  <c r="S298" i="4"/>
  <c r="R298" i="4"/>
  <c r="V297" i="4"/>
  <c r="U297" i="4"/>
  <c r="T297" i="4"/>
  <c r="S297" i="4"/>
  <c r="R297" i="4"/>
  <c r="V296" i="4"/>
  <c r="U296" i="4"/>
  <c r="T296" i="4"/>
  <c r="S296" i="4"/>
  <c r="R296" i="4"/>
  <c r="V295" i="4"/>
  <c r="U295" i="4"/>
  <c r="T295" i="4"/>
  <c r="S295" i="4"/>
  <c r="R295" i="4"/>
  <c r="V294" i="4"/>
  <c r="U294" i="4"/>
  <c r="T294" i="4"/>
  <c r="S294" i="4"/>
  <c r="R294" i="4"/>
  <c r="V293" i="4"/>
  <c r="U293" i="4"/>
  <c r="T293" i="4"/>
  <c r="S293" i="4"/>
  <c r="R293" i="4"/>
  <c r="V292" i="4"/>
  <c r="U292" i="4"/>
  <c r="T292" i="4"/>
  <c r="S292" i="4"/>
  <c r="R292" i="4"/>
  <c r="V291" i="4"/>
  <c r="U291" i="4"/>
  <c r="T291" i="4"/>
  <c r="S291" i="4"/>
  <c r="R291" i="4"/>
  <c r="V290" i="4"/>
  <c r="U290" i="4"/>
  <c r="T290" i="4"/>
  <c r="S290" i="4"/>
  <c r="R290" i="4"/>
  <c r="V289" i="4"/>
  <c r="U289" i="4"/>
  <c r="T289" i="4"/>
  <c r="S289" i="4"/>
  <c r="R289" i="4"/>
  <c r="V288" i="4"/>
  <c r="U288" i="4"/>
  <c r="T288" i="4"/>
  <c r="S288" i="4"/>
  <c r="R288" i="4"/>
  <c r="V287" i="4"/>
  <c r="U287" i="4"/>
  <c r="T287" i="4"/>
  <c r="S287" i="4"/>
  <c r="R287" i="4"/>
  <c r="V286" i="4"/>
  <c r="U286" i="4"/>
  <c r="T286" i="4"/>
  <c r="S286" i="4"/>
  <c r="R286" i="4"/>
  <c r="V285" i="4"/>
  <c r="U285" i="4"/>
  <c r="T285" i="4"/>
  <c r="S285" i="4"/>
  <c r="R285" i="4"/>
  <c r="V284" i="4"/>
  <c r="U284" i="4"/>
  <c r="T284" i="4"/>
  <c r="S284" i="4"/>
  <c r="R284" i="4"/>
  <c r="V283" i="4"/>
  <c r="U283" i="4"/>
  <c r="T283" i="4"/>
  <c r="S283" i="4"/>
  <c r="R283" i="4"/>
  <c r="V282" i="4"/>
  <c r="U282" i="4"/>
  <c r="T282" i="4"/>
  <c r="S282" i="4"/>
  <c r="R282" i="4"/>
  <c r="V281" i="4"/>
  <c r="U281" i="4"/>
  <c r="T281" i="4"/>
  <c r="S281" i="4"/>
  <c r="R281" i="4"/>
  <c r="V280" i="4"/>
  <c r="U280" i="4"/>
  <c r="T280" i="4"/>
  <c r="S280" i="4"/>
  <c r="R280" i="4"/>
  <c r="V279" i="4"/>
  <c r="U279" i="4"/>
  <c r="T279" i="4"/>
  <c r="S279" i="4"/>
  <c r="R279" i="4"/>
  <c r="V278" i="4"/>
  <c r="U278" i="4"/>
  <c r="T278" i="4"/>
  <c r="S278" i="4"/>
  <c r="R278" i="4"/>
  <c r="V277" i="4"/>
  <c r="U277" i="4"/>
  <c r="T277" i="4"/>
  <c r="S277" i="4"/>
  <c r="R277" i="4"/>
  <c r="V276" i="4"/>
  <c r="U276" i="4"/>
  <c r="T276" i="4"/>
  <c r="S276" i="4"/>
  <c r="R276" i="4"/>
  <c r="V275" i="4"/>
  <c r="U275" i="4"/>
  <c r="T275" i="4"/>
  <c r="S275" i="4"/>
  <c r="R275" i="4"/>
  <c r="V274" i="4"/>
  <c r="U274" i="4"/>
  <c r="T274" i="4"/>
  <c r="S274" i="4"/>
  <c r="R274" i="4"/>
  <c r="V273" i="4"/>
  <c r="U273" i="4"/>
  <c r="T273" i="4"/>
  <c r="S273" i="4"/>
  <c r="R273" i="4"/>
  <c r="V272" i="4"/>
  <c r="U272" i="4"/>
  <c r="T272" i="4"/>
  <c r="S272" i="4"/>
  <c r="R272" i="4"/>
  <c r="V271" i="4"/>
  <c r="U271" i="4"/>
  <c r="T271" i="4"/>
  <c r="S271" i="4"/>
  <c r="R271" i="4"/>
  <c r="V270" i="4"/>
  <c r="U270" i="4"/>
  <c r="T270" i="4"/>
  <c r="S270" i="4"/>
  <c r="R270" i="4"/>
  <c r="V269" i="4"/>
  <c r="U269" i="4"/>
  <c r="T269" i="4"/>
  <c r="S269" i="4"/>
  <c r="R269" i="4"/>
  <c r="V268" i="4"/>
  <c r="U268" i="4"/>
  <c r="T268" i="4"/>
  <c r="S268" i="4"/>
  <c r="R268" i="4"/>
  <c r="V267" i="4"/>
  <c r="U267" i="4"/>
  <c r="T267" i="4"/>
  <c r="S267" i="4"/>
  <c r="R267" i="4"/>
  <c r="V266" i="4"/>
  <c r="U266" i="4"/>
  <c r="T266" i="4"/>
  <c r="S266" i="4"/>
  <c r="R266" i="4"/>
  <c r="V265" i="4"/>
  <c r="U265" i="4"/>
  <c r="T265" i="4"/>
  <c r="S265" i="4"/>
  <c r="R265" i="4"/>
  <c r="V264" i="4"/>
  <c r="U264" i="4"/>
  <c r="T264" i="4"/>
  <c r="S264" i="4"/>
  <c r="R264" i="4"/>
  <c r="V263" i="4"/>
  <c r="U263" i="4"/>
  <c r="T263" i="4"/>
  <c r="S263" i="4"/>
  <c r="R263" i="4"/>
  <c r="V262" i="4"/>
  <c r="U262" i="4"/>
  <c r="T262" i="4"/>
  <c r="S262" i="4"/>
  <c r="R262" i="4"/>
  <c r="V261" i="4"/>
  <c r="U261" i="4"/>
  <c r="T261" i="4"/>
  <c r="S261" i="4"/>
  <c r="R261" i="4"/>
  <c r="V260" i="4"/>
  <c r="U260" i="4"/>
  <c r="T260" i="4"/>
  <c r="S260" i="4"/>
  <c r="R260" i="4"/>
  <c r="V259" i="4"/>
  <c r="U259" i="4"/>
  <c r="T259" i="4"/>
  <c r="S259" i="4"/>
  <c r="R259" i="4"/>
  <c r="V258" i="4"/>
  <c r="U258" i="4"/>
  <c r="T258" i="4"/>
  <c r="S258" i="4"/>
  <c r="R258" i="4"/>
  <c r="V257" i="4"/>
  <c r="U257" i="4"/>
  <c r="T257" i="4"/>
  <c r="S257" i="4"/>
  <c r="R257" i="4"/>
  <c r="V256" i="4"/>
  <c r="U256" i="4"/>
  <c r="T256" i="4"/>
  <c r="S256" i="4"/>
  <c r="R256" i="4"/>
  <c r="V255" i="4"/>
  <c r="U255" i="4"/>
  <c r="T255" i="4"/>
  <c r="S255" i="4"/>
  <c r="R255" i="4"/>
  <c r="V254" i="4"/>
  <c r="U254" i="4"/>
  <c r="T254" i="4"/>
  <c r="S254" i="4"/>
  <c r="R254" i="4"/>
  <c r="V253" i="4"/>
  <c r="U253" i="4"/>
  <c r="T253" i="4"/>
  <c r="S253" i="4"/>
  <c r="R253" i="4"/>
  <c r="V252" i="4"/>
  <c r="U252" i="4"/>
  <c r="T252" i="4"/>
  <c r="S252" i="4"/>
  <c r="R252" i="4"/>
  <c r="V251" i="4"/>
  <c r="U251" i="4"/>
  <c r="T251" i="4"/>
  <c r="S251" i="4"/>
  <c r="R251" i="4"/>
  <c r="V250" i="4"/>
  <c r="U250" i="4"/>
  <c r="T250" i="4"/>
  <c r="S250" i="4"/>
  <c r="R250" i="4"/>
  <c r="V249" i="4"/>
  <c r="U249" i="4"/>
  <c r="T249" i="4"/>
  <c r="S249" i="4"/>
  <c r="R249" i="4"/>
  <c r="V248" i="4"/>
  <c r="U248" i="4"/>
  <c r="T248" i="4"/>
  <c r="S248" i="4"/>
  <c r="R248" i="4"/>
  <c r="V247" i="4"/>
  <c r="U247" i="4"/>
  <c r="T247" i="4"/>
  <c r="S247" i="4"/>
  <c r="R247" i="4"/>
  <c r="V246" i="4"/>
  <c r="U246" i="4"/>
  <c r="T246" i="4"/>
  <c r="S246" i="4"/>
  <c r="R246" i="4"/>
  <c r="V245" i="4"/>
  <c r="U245" i="4"/>
  <c r="T245" i="4"/>
  <c r="S245" i="4"/>
  <c r="R245" i="4"/>
  <c r="V244" i="4"/>
  <c r="U244" i="4"/>
  <c r="T244" i="4"/>
  <c r="S244" i="4"/>
  <c r="R244" i="4"/>
  <c r="V243" i="4"/>
  <c r="U243" i="4"/>
  <c r="T243" i="4"/>
  <c r="S243" i="4"/>
  <c r="R243" i="4"/>
  <c r="V242" i="4"/>
  <c r="U242" i="4"/>
  <c r="T242" i="4"/>
  <c r="S242" i="4"/>
  <c r="R242" i="4"/>
  <c r="V241" i="4"/>
  <c r="U241" i="4"/>
  <c r="T241" i="4"/>
  <c r="S241" i="4"/>
  <c r="R241" i="4"/>
  <c r="V240" i="4"/>
  <c r="U240" i="4"/>
  <c r="T240" i="4"/>
  <c r="S240" i="4"/>
  <c r="R240" i="4"/>
  <c r="V239" i="4"/>
  <c r="U239" i="4"/>
  <c r="T239" i="4"/>
  <c r="S239" i="4"/>
  <c r="R239" i="4"/>
  <c r="V238" i="4"/>
  <c r="U238" i="4"/>
  <c r="T238" i="4"/>
  <c r="S238" i="4"/>
  <c r="R238" i="4"/>
  <c r="V237" i="4"/>
  <c r="U237" i="4"/>
  <c r="T237" i="4"/>
  <c r="S237" i="4"/>
  <c r="R237" i="4"/>
  <c r="V236" i="4"/>
  <c r="U236" i="4"/>
  <c r="T236" i="4"/>
  <c r="S236" i="4"/>
  <c r="R236" i="4"/>
  <c r="V235" i="4"/>
  <c r="U235" i="4"/>
  <c r="T235" i="4"/>
  <c r="S235" i="4"/>
  <c r="R235" i="4"/>
  <c r="V234" i="4"/>
  <c r="U234" i="4"/>
  <c r="T234" i="4"/>
  <c r="S234" i="4"/>
  <c r="R234" i="4"/>
  <c r="V233" i="4"/>
  <c r="U233" i="4"/>
  <c r="T233" i="4"/>
  <c r="S233" i="4"/>
  <c r="R233" i="4"/>
  <c r="V232" i="4"/>
  <c r="U232" i="4"/>
  <c r="T232" i="4"/>
  <c r="S232" i="4"/>
  <c r="R232" i="4"/>
  <c r="V231" i="4"/>
  <c r="U231" i="4"/>
  <c r="T231" i="4"/>
  <c r="S231" i="4"/>
  <c r="R231" i="4"/>
  <c r="V230" i="4"/>
  <c r="U230" i="4"/>
  <c r="T230" i="4"/>
  <c r="S230" i="4"/>
  <c r="R230" i="4"/>
  <c r="V229" i="4"/>
  <c r="U229" i="4"/>
  <c r="T229" i="4"/>
  <c r="S229" i="4"/>
  <c r="R229" i="4"/>
  <c r="V228" i="4"/>
  <c r="U228" i="4"/>
  <c r="T228" i="4"/>
  <c r="S228" i="4"/>
  <c r="R228" i="4"/>
  <c r="V227" i="4"/>
  <c r="U227" i="4"/>
  <c r="T227" i="4"/>
  <c r="S227" i="4"/>
  <c r="R227" i="4"/>
  <c r="V226" i="4"/>
  <c r="U226" i="4"/>
  <c r="T226" i="4"/>
  <c r="S226" i="4"/>
  <c r="R226" i="4"/>
  <c r="V225" i="4"/>
  <c r="U225" i="4"/>
  <c r="T225" i="4"/>
  <c r="S225" i="4"/>
  <c r="R225" i="4"/>
  <c r="V224" i="4"/>
  <c r="U224" i="4"/>
  <c r="T224" i="4"/>
  <c r="S224" i="4"/>
  <c r="R224" i="4"/>
  <c r="V223" i="4"/>
  <c r="U223" i="4"/>
  <c r="T223" i="4"/>
  <c r="S223" i="4"/>
  <c r="R223" i="4"/>
  <c r="V222" i="4"/>
  <c r="U222" i="4"/>
  <c r="T222" i="4"/>
  <c r="S222" i="4"/>
  <c r="R222" i="4"/>
  <c r="V221" i="4"/>
  <c r="U221" i="4"/>
  <c r="T221" i="4"/>
  <c r="S221" i="4"/>
  <c r="R221" i="4"/>
  <c r="V220" i="4"/>
  <c r="U220" i="4"/>
  <c r="T220" i="4"/>
  <c r="S220" i="4"/>
  <c r="R220" i="4"/>
  <c r="V219" i="4"/>
  <c r="U219" i="4"/>
  <c r="T219" i="4"/>
  <c r="S219" i="4"/>
  <c r="R219" i="4"/>
  <c r="V218" i="4"/>
  <c r="U218" i="4"/>
  <c r="T218" i="4"/>
  <c r="S218" i="4"/>
  <c r="R218" i="4"/>
  <c r="V217" i="4"/>
  <c r="U217" i="4"/>
  <c r="T217" i="4"/>
  <c r="S217" i="4"/>
  <c r="R217" i="4"/>
  <c r="V216" i="4"/>
  <c r="U216" i="4"/>
  <c r="T216" i="4"/>
  <c r="S216" i="4"/>
  <c r="R216" i="4"/>
  <c r="V215" i="4"/>
  <c r="U215" i="4"/>
  <c r="T215" i="4"/>
  <c r="S215" i="4"/>
  <c r="R215" i="4"/>
  <c r="V214" i="4"/>
  <c r="U214" i="4"/>
  <c r="T214" i="4"/>
  <c r="S214" i="4"/>
  <c r="R214" i="4"/>
  <c r="V213" i="4"/>
  <c r="U213" i="4"/>
  <c r="T213" i="4"/>
  <c r="S213" i="4"/>
  <c r="R213" i="4"/>
  <c r="V212" i="4"/>
  <c r="U212" i="4"/>
  <c r="T212" i="4"/>
  <c r="S212" i="4"/>
  <c r="R212" i="4"/>
  <c r="V211" i="4"/>
  <c r="U211" i="4"/>
  <c r="T211" i="4"/>
  <c r="S211" i="4"/>
  <c r="R211" i="4"/>
  <c r="V210" i="4"/>
  <c r="U210" i="4"/>
  <c r="T210" i="4"/>
  <c r="S210" i="4"/>
  <c r="R210" i="4"/>
  <c r="V209" i="4"/>
  <c r="U209" i="4"/>
  <c r="T209" i="4"/>
  <c r="S209" i="4"/>
  <c r="R209" i="4"/>
  <c r="V208" i="4"/>
  <c r="U208" i="4"/>
  <c r="T208" i="4"/>
  <c r="S208" i="4"/>
  <c r="R208" i="4"/>
  <c r="V207" i="4"/>
  <c r="U207" i="4"/>
  <c r="T207" i="4"/>
  <c r="S207" i="4"/>
  <c r="R207" i="4"/>
  <c r="V206" i="4"/>
  <c r="U206" i="4"/>
  <c r="T206" i="4"/>
  <c r="S206" i="4"/>
  <c r="R206" i="4"/>
  <c r="V205" i="4"/>
  <c r="U205" i="4"/>
  <c r="T205" i="4"/>
  <c r="S205" i="4"/>
  <c r="R205" i="4"/>
  <c r="V204" i="4"/>
  <c r="U204" i="4"/>
  <c r="T204" i="4"/>
  <c r="S204" i="4"/>
  <c r="R204" i="4"/>
  <c r="V203" i="4"/>
  <c r="U203" i="4"/>
  <c r="T203" i="4"/>
  <c r="S203" i="4"/>
  <c r="R203" i="4"/>
  <c r="V202" i="4"/>
  <c r="U202" i="4"/>
  <c r="T202" i="4"/>
  <c r="S202" i="4"/>
  <c r="R202" i="4"/>
  <c r="V201" i="4"/>
  <c r="U201" i="4"/>
  <c r="T201" i="4"/>
  <c r="S201" i="4"/>
  <c r="R201" i="4"/>
  <c r="AF200" i="4"/>
  <c r="AE200" i="4"/>
  <c r="V200" i="4"/>
  <c r="U200" i="4"/>
  <c r="T200" i="4"/>
  <c r="S200" i="4"/>
  <c r="R200" i="4"/>
  <c r="AF199" i="4"/>
  <c r="AE199" i="4"/>
  <c r="V199" i="4"/>
  <c r="U199" i="4"/>
  <c r="T199" i="4"/>
  <c r="S199" i="4"/>
  <c r="R199" i="4"/>
  <c r="AF198" i="4"/>
  <c r="AE198" i="4"/>
  <c r="V198" i="4"/>
  <c r="U198" i="4"/>
  <c r="T198" i="4"/>
  <c r="S198" i="4"/>
  <c r="R198" i="4"/>
  <c r="AF197" i="4"/>
  <c r="AE197" i="4"/>
  <c r="V197" i="4"/>
  <c r="U197" i="4"/>
  <c r="T197" i="4"/>
  <c r="S197" i="4"/>
  <c r="R197" i="4"/>
  <c r="AF196" i="4"/>
  <c r="AE196" i="4"/>
  <c r="V196" i="4"/>
  <c r="U196" i="4"/>
  <c r="T196" i="4"/>
  <c r="S196" i="4"/>
  <c r="R196" i="4"/>
  <c r="AF195" i="4"/>
  <c r="AE195" i="4"/>
  <c r="V195" i="4"/>
  <c r="U195" i="4"/>
  <c r="T195" i="4"/>
  <c r="S195" i="4"/>
  <c r="R195" i="4"/>
  <c r="AF194" i="4"/>
  <c r="AE194" i="4"/>
  <c r="V194" i="4"/>
  <c r="U194" i="4"/>
  <c r="T194" i="4"/>
  <c r="S194" i="4"/>
  <c r="R194" i="4"/>
  <c r="AF193" i="4"/>
  <c r="AE193" i="4"/>
  <c r="V193" i="4"/>
  <c r="U193" i="4"/>
  <c r="T193" i="4"/>
  <c r="S193" i="4"/>
  <c r="R193" i="4"/>
  <c r="AF192" i="4"/>
  <c r="AE192" i="4"/>
  <c r="V192" i="4"/>
  <c r="U192" i="4"/>
  <c r="T192" i="4"/>
  <c r="S192" i="4"/>
  <c r="R192" i="4"/>
  <c r="AF191" i="4"/>
  <c r="AE191" i="4"/>
  <c r="V191" i="4"/>
  <c r="U191" i="4"/>
  <c r="T191" i="4"/>
  <c r="S191" i="4"/>
  <c r="R191" i="4"/>
  <c r="AF190" i="4"/>
  <c r="AE190" i="4"/>
  <c r="V190" i="4"/>
  <c r="U190" i="4"/>
  <c r="T190" i="4"/>
  <c r="S190" i="4"/>
  <c r="R190" i="4"/>
  <c r="AF189" i="4"/>
  <c r="AE189" i="4"/>
  <c r="V189" i="4"/>
  <c r="U189" i="4"/>
  <c r="T189" i="4"/>
  <c r="S189" i="4"/>
  <c r="R189" i="4"/>
  <c r="AF188" i="4"/>
  <c r="AE188" i="4"/>
  <c r="V188" i="4"/>
  <c r="U188" i="4"/>
  <c r="T188" i="4"/>
  <c r="S188" i="4"/>
  <c r="R188" i="4"/>
  <c r="AF187" i="4"/>
  <c r="AE187" i="4"/>
  <c r="V187" i="4"/>
  <c r="U187" i="4"/>
  <c r="T187" i="4"/>
  <c r="S187" i="4"/>
  <c r="R187" i="4"/>
  <c r="AF186" i="4"/>
  <c r="AE186" i="4"/>
  <c r="V186" i="4"/>
  <c r="U186" i="4"/>
  <c r="T186" i="4"/>
  <c r="S186" i="4"/>
  <c r="R186" i="4"/>
  <c r="AF185" i="4"/>
  <c r="AE185" i="4"/>
  <c r="V185" i="4"/>
  <c r="U185" i="4"/>
  <c r="T185" i="4"/>
  <c r="S185" i="4"/>
  <c r="R185" i="4"/>
  <c r="AF184" i="4"/>
  <c r="AE184" i="4"/>
  <c r="V184" i="4"/>
  <c r="U184" i="4"/>
  <c r="T184" i="4"/>
  <c r="S184" i="4"/>
  <c r="R184" i="4"/>
  <c r="AF183" i="4"/>
  <c r="AE183" i="4"/>
  <c r="V183" i="4"/>
  <c r="U183" i="4"/>
  <c r="T183" i="4"/>
  <c r="S183" i="4"/>
  <c r="R183" i="4"/>
  <c r="AF182" i="4"/>
  <c r="AE182" i="4"/>
  <c r="V182" i="4"/>
  <c r="U182" i="4"/>
  <c r="T182" i="4"/>
  <c r="S182" i="4"/>
  <c r="R182" i="4"/>
  <c r="AF181" i="4"/>
  <c r="AE181" i="4"/>
  <c r="V181" i="4"/>
  <c r="U181" i="4"/>
  <c r="T181" i="4"/>
  <c r="S181" i="4"/>
  <c r="R181" i="4"/>
  <c r="AF180" i="4"/>
  <c r="AE180" i="4"/>
  <c r="V180" i="4"/>
  <c r="U180" i="4"/>
  <c r="T180" i="4"/>
  <c r="S180" i="4"/>
  <c r="R180" i="4"/>
  <c r="AF179" i="4"/>
  <c r="AE179" i="4"/>
  <c r="V179" i="4"/>
  <c r="U179" i="4"/>
  <c r="T179" i="4"/>
  <c r="S179" i="4"/>
  <c r="R179" i="4"/>
  <c r="AF178" i="4"/>
  <c r="AE178" i="4"/>
  <c r="V178" i="4"/>
  <c r="U178" i="4"/>
  <c r="T178" i="4"/>
  <c r="S178" i="4"/>
  <c r="R178" i="4"/>
  <c r="AF177" i="4"/>
  <c r="AE177" i="4"/>
  <c r="V177" i="4"/>
  <c r="U177" i="4"/>
  <c r="T177" i="4"/>
  <c r="S177" i="4"/>
  <c r="R177" i="4"/>
  <c r="AF176" i="4"/>
  <c r="AE176" i="4"/>
  <c r="V176" i="4"/>
  <c r="U176" i="4"/>
  <c r="T176" i="4"/>
  <c r="S176" i="4"/>
  <c r="R176" i="4"/>
  <c r="AF175" i="4"/>
  <c r="AE175" i="4"/>
  <c r="V175" i="4"/>
  <c r="U175" i="4"/>
  <c r="T175" i="4"/>
  <c r="S175" i="4"/>
  <c r="R175" i="4"/>
  <c r="AF174" i="4"/>
  <c r="AE174" i="4"/>
  <c r="V174" i="4"/>
  <c r="U174" i="4"/>
  <c r="T174" i="4"/>
  <c r="S174" i="4"/>
  <c r="R174" i="4"/>
  <c r="AF173" i="4"/>
  <c r="AE173" i="4"/>
  <c r="V173" i="4"/>
  <c r="U173" i="4"/>
  <c r="T173" i="4"/>
  <c r="S173" i="4"/>
  <c r="R173" i="4"/>
  <c r="AF172" i="4"/>
  <c r="AE172" i="4"/>
  <c r="V172" i="4"/>
  <c r="U172" i="4"/>
  <c r="T172" i="4"/>
  <c r="S172" i="4"/>
  <c r="R172" i="4"/>
  <c r="AF171" i="4"/>
  <c r="AE171" i="4"/>
  <c r="V171" i="4"/>
  <c r="U171" i="4"/>
  <c r="T171" i="4"/>
  <c r="S171" i="4"/>
  <c r="R171" i="4"/>
  <c r="AF170" i="4"/>
  <c r="AE170" i="4"/>
  <c r="V170" i="4"/>
  <c r="U170" i="4"/>
  <c r="T170" i="4"/>
  <c r="S170" i="4"/>
  <c r="R170" i="4"/>
  <c r="AF169" i="4"/>
  <c r="AE169" i="4"/>
  <c r="V169" i="4"/>
  <c r="U169" i="4"/>
  <c r="T169" i="4"/>
  <c r="S169" i="4"/>
  <c r="R169" i="4"/>
  <c r="AF168" i="4"/>
  <c r="AE168" i="4"/>
  <c r="V168" i="4"/>
  <c r="U168" i="4"/>
  <c r="T168" i="4"/>
  <c r="S168" i="4"/>
  <c r="R168" i="4"/>
  <c r="AF167" i="4"/>
  <c r="AE167" i="4"/>
  <c r="V167" i="4"/>
  <c r="U167" i="4"/>
  <c r="T167" i="4"/>
  <c r="S167" i="4"/>
  <c r="R167" i="4"/>
  <c r="AF166" i="4"/>
  <c r="AE166" i="4"/>
  <c r="V166" i="4"/>
  <c r="U166" i="4"/>
  <c r="T166" i="4"/>
  <c r="S166" i="4"/>
  <c r="R166" i="4"/>
  <c r="AF165" i="4"/>
  <c r="AE165" i="4"/>
  <c r="V165" i="4"/>
  <c r="U165" i="4"/>
  <c r="T165" i="4"/>
  <c r="S165" i="4"/>
  <c r="R165" i="4"/>
  <c r="AF164" i="4"/>
  <c r="AE164" i="4"/>
  <c r="V164" i="4"/>
  <c r="U164" i="4"/>
  <c r="T164" i="4"/>
  <c r="S164" i="4"/>
  <c r="R164" i="4"/>
  <c r="AF163" i="4"/>
  <c r="AE163" i="4"/>
  <c r="V163" i="4"/>
  <c r="U163" i="4"/>
  <c r="T163" i="4"/>
  <c r="S163" i="4"/>
  <c r="R163" i="4"/>
  <c r="AF162" i="4"/>
  <c r="AE162" i="4"/>
  <c r="V162" i="4"/>
  <c r="U162" i="4"/>
  <c r="T162" i="4"/>
  <c r="S162" i="4"/>
  <c r="R162" i="4"/>
  <c r="AF161" i="4"/>
  <c r="AE161" i="4"/>
  <c r="V161" i="4"/>
  <c r="U161" i="4"/>
  <c r="T161" i="4"/>
  <c r="S161" i="4"/>
  <c r="R161" i="4"/>
  <c r="AF160" i="4"/>
  <c r="AE160" i="4"/>
  <c r="V160" i="4"/>
  <c r="U160" i="4"/>
  <c r="T160" i="4"/>
  <c r="S160" i="4"/>
  <c r="R160" i="4"/>
  <c r="AF159" i="4"/>
  <c r="AE159" i="4"/>
  <c r="V159" i="4"/>
  <c r="U159" i="4"/>
  <c r="T159" i="4"/>
  <c r="S159" i="4"/>
  <c r="R159" i="4"/>
  <c r="AF158" i="4"/>
  <c r="AE158" i="4"/>
  <c r="V158" i="4"/>
  <c r="U158" i="4"/>
  <c r="T158" i="4"/>
  <c r="S158" i="4"/>
  <c r="R158" i="4"/>
  <c r="AF157" i="4"/>
  <c r="AE157" i="4"/>
  <c r="V157" i="4"/>
  <c r="U157" i="4"/>
  <c r="T157" i="4"/>
  <c r="S157" i="4"/>
  <c r="R157" i="4"/>
  <c r="AF156" i="4"/>
  <c r="AE156" i="4"/>
  <c r="V156" i="4"/>
  <c r="U156" i="4"/>
  <c r="T156" i="4"/>
  <c r="S156" i="4"/>
  <c r="R156" i="4"/>
  <c r="AF155" i="4"/>
  <c r="AE155" i="4"/>
  <c r="V155" i="4"/>
  <c r="U155" i="4"/>
  <c r="T155" i="4"/>
  <c r="S155" i="4"/>
  <c r="R155" i="4"/>
  <c r="AF154" i="4"/>
  <c r="AE154" i="4"/>
  <c r="V154" i="4"/>
  <c r="U154" i="4"/>
  <c r="T154" i="4"/>
  <c r="S154" i="4"/>
  <c r="R154" i="4"/>
  <c r="AF153" i="4"/>
  <c r="AE153" i="4"/>
  <c r="V153" i="4"/>
  <c r="U153" i="4"/>
  <c r="T153" i="4"/>
  <c r="S153" i="4"/>
  <c r="R153" i="4"/>
  <c r="AF152" i="4"/>
  <c r="AE152" i="4"/>
  <c r="V152" i="4"/>
  <c r="U152" i="4"/>
  <c r="T152" i="4"/>
  <c r="S152" i="4"/>
  <c r="R152" i="4"/>
  <c r="AF151" i="4"/>
  <c r="AE151" i="4"/>
  <c r="V151" i="4"/>
  <c r="U151" i="4"/>
  <c r="T151" i="4"/>
  <c r="S151" i="4"/>
  <c r="R151" i="4"/>
  <c r="AF150" i="4"/>
  <c r="AE150" i="4"/>
  <c r="V150" i="4"/>
  <c r="U150" i="4"/>
  <c r="T150" i="4"/>
  <c r="S150" i="4"/>
  <c r="R150" i="4"/>
  <c r="AF149" i="4"/>
  <c r="AE149" i="4"/>
  <c r="V149" i="4"/>
  <c r="U149" i="4"/>
  <c r="T149" i="4"/>
  <c r="S149" i="4"/>
  <c r="R149" i="4"/>
  <c r="AF148" i="4"/>
  <c r="AE148" i="4"/>
  <c r="V148" i="4"/>
  <c r="U148" i="4"/>
  <c r="T148" i="4"/>
  <c r="S148" i="4"/>
  <c r="R148" i="4"/>
  <c r="AF147" i="4"/>
  <c r="AE147" i="4"/>
  <c r="V147" i="4"/>
  <c r="U147" i="4"/>
  <c r="T147" i="4"/>
  <c r="S147" i="4"/>
  <c r="R147" i="4"/>
  <c r="AF146" i="4"/>
  <c r="AE146" i="4"/>
  <c r="V146" i="4"/>
  <c r="U146" i="4"/>
  <c r="T146" i="4"/>
  <c r="S146" i="4"/>
  <c r="R146" i="4"/>
  <c r="AF145" i="4"/>
  <c r="AE145" i="4"/>
  <c r="V145" i="4"/>
  <c r="U145" i="4"/>
  <c r="T145" i="4"/>
  <c r="S145" i="4"/>
  <c r="R145" i="4"/>
  <c r="AF144" i="4"/>
  <c r="AE144" i="4"/>
  <c r="V144" i="4"/>
  <c r="U144" i="4"/>
  <c r="T144" i="4"/>
  <c r="S144" i="4"/>
  <c r="R144" i="4"/>
  <c r="AF143" i="4"/>
  <c r="AE143" i="4"/>
  <c r="V143" i="4"/>
  <c r="U143" i="4"/>
  <c r="T143" i="4"/>
  <c r="S143" i="4"/>
  <c r="R143" i="4"/>
  <c r="AF142" i="4"/>
  <c r="AE142" i="4"/>
  <c r="V142" i="4"/>
  <c r="U142" i="4"/>
  <c r="T142" i="4"/>
  <c r="S142" i="4"/>
  <c r="R142" i="4"/>
  <c r="AF141" i="4"/>
  <c r="AE141" i="4"/>
  <c r="V141" i="4"/>
  <c r="U141" i="4"/>
  <c r="T141" i="4"/>
  <c r="S141" i="4"/>
  <c r="R141" i="4"/>
  <c r="AF140" i="4"/>
  <c r="AE140" i="4"/>
  <c r="V140" i="4"/>
  <c r="U140" i="4"/>
  <c r="T140" i="4"/>
  <c r="S140" i="4"/>
  <c r="R140" i="4"/>
  <c r="AF139" i="4"/>
  <c r="AE139" i="4"/>
  <c r="V139" i="4"/>
  <c r="U139" i="4"/>
  <c r="T139" i="4"/>
  <c r="S139" i="4"/>
  <c r="R139" i="4"/>
  <c r="AF138" i="4"/>
  <c r="AE138" i="4"/>
  <c r="V138" i="4"/>
  <c r="U138" i="4"/>
  <c r="T138" i="4"/>
  <c r="S138" i="4"/>
  <c r="R138" i="4"/>
  <c r="AF137" i="4"/>
  <c r="AE137" i="4"/>
  <c r="V137" i="4"/>
  <c r="U137" i="4"/>
  <c r="T137" i="4"/>
  <c r="S137" i="4"/>
  <c r="R137" i="4"/>
  <c r="AF136" i="4"/>
  <c r="AE136" i="4"/>
  <c r="V136" i="4"/>
  <c r="U136" i="4"/>
  <c r="T136" i="4"/>
  <c r="S136" i="4"/>
  <c r="R136" i="4"/>
  <c r="AF135" i="4"/>
  <c r="AE135" i="4"/>
  <c r="V135" i="4"/>
  <c r="U135" i="4"/>
  <c r="T135" i="4"/>
  <c r="S135" i="4"/>
  <c r="R135" i="4"/>
  <c r="AF134" i="4"/>
  <c r="AE134" i="4"/>
  <c r="V134" i="4"/>
  <c r="U134" i="4"/>
  <c r="T134" i="4"/>
  <c r="S134" i="4"/>
  <c r="R134" i="4"/>
  <c r="AF133" i="4"/>
  <c r="AE133" i="4"/>
  <c r="V133" i="4"/>
  <c r="U133" i="4"/>
  <c r="T133" i="4"/>
  <c r="S133" i="4"/>
  <c r="R133" i="4"/>
  <c r="AF132" i="4"/>
  <c r="AE132" i="4"/>
  <c r="V132" i="4"/>
  <c r="U132" i="4"/>
  <c r="T132" i="4"/>
  <c r="S132" i="4"/>
  <c r="R132" i="4"/>
  <c r="AF131" i="4"/>
  <c r="AE131" i="4"/>
  <c r="V131" i="4"/>
  <c r="U131" i="4"/>
  <c r="T131" i="4"/>
  <c r="S131" i="4"/>
  <c r="R131" i="4"/>
  <c r="AF130" i="4"/>
  <c r="AE130" i="4"/>
  <c r="V130" i="4"/>
  <c r="U130" i="4"/>
  <c r="T130" i="4"/>
  <c r="S130" i="4"/>
  <c r="R130" i="4"/>
  <c r="AF129" i="4"/>
  <c r="AE129" i="4"/>
  <c r="V129" i="4"/>
  <c r="U129" i="4"/>
  <c r="T129" i="4"/>
  <c r="S129" i="4"/>
  <c r="R129" i="4"/>
  <c r="AF128" i="4"/>
  <c r="AE128" i="4"/>
  <c r="V128" i="4"/>
  <c r="U128" i="4"/>
  <c r="T128" i="4"/>
  <c r="S128" i="4"/>
  <c r="R128" i="4"/>
  <c r="AF127" i="4"/>
  <c r="AE127" i="4"/>
  <c r="V127" i="4"/>
  <c r="U127" i="4"/>
  <c r="T127" i="4"/>
  <c r="S127" i="4"/>
  <c r="R127" i="4"/>
  <c r="AF126" i="4"/>
  <c r="AE126" i="4"/>
  <c r="V126" i="4"/>
  <c r="U126" i="4"/>
  <c r="T126" i="4"/>
  <c r="S126" i="4"/>
  <c r="R126" i="4"/>
  <c r="AF125" i="4"/>
  <c r="AE125" i="4"/>
  <c r="V125" i="4"/>
  <c r="U125" i="4"/>
  <c r="T125" i="4"/>
  <c r="S125" i="4"/>
  <c r="R125" i="4"/>
  <c r="AF124" i="4"/>
  <c r="AE124" i="4"/>
  <c r="V124" i="4"/>
  <c r="U124" i="4"/>
  <c r="T124" i="4"/>
  <c r="S124" i="4"/>
  <c r="R124" i="4"/>
  <c r="AF123" i="4"/>
  <c r="AE123" i="4"/>
  <c r="V123" i="4"/>
  <c r="U123" i="4"/>
  <c r="T123" i="4"/>
  <c r="S123" i="4"/>
  <c r="R123" i="4"/>
  <c r="AF122" i="4"/>
  <c r="AE122" i="4"/>
  <c r="V122" i="4"/>
  <c r="U122" i="4"/>
  <c r="T122" i="4"/>
  <c r="S122" i="4"/>
  <c r="R122" i="4"/>
  <c r="AF121" i="4"/>
  <c r="AE121" i="4"/>
  <c r="V121" i="4"/>
  <c r="U121" i="4"/>
  <c r="T121" i="4"/>
  <c r="S121" i="4"/>
  <c r="R121" i="4"/>
  <c r="AF120" i="4"/>
  <c r="AE120" i="4"/>
  <c r="V120" i="4"/>
  <c r="U120" i="4"/>
  <c r="T120" i="4"/>
  <c r="S120" i="4"/>
  <c r="R120" i="4"/>
  <c r="AF119" i="4"/>
  <c r="AE119" i="4"/>
  <c r="V119" i="4"/>
  <c r="U119" i="4"/>
  <c r="T119" i="4"/>
  <c r="S119" i="4"/>
  <c r="R119" i="4"/>
  <c r="AF118" i="4"/>
  <c r="AE118" i="4"/>
  <c r="V118" i="4"/>
  <c r="U118" i="4"/>
  <c r="T118" i="4"/>
  <c r="S118" i="4"/>
  <c r="R118" i="4"/>
  <c r="AF117" i="4"/>
  <c r="AE117" i="4"/>
  <c r="V117" i="4"/>
  <c r="U117" i="4"/>
  <c r="T117" i="4"/>
  <c r="S117" i="4"/>
  <c r="R117" i="4"/>
  <c r="AF116" i="4"/>
  <c r="AE116" i="4"/>
  <c r="V116" i="4"/>
  <c r="U116" i="4"/>
  <c r="T116" i="4"/>
  <c r="S116" i="4"/>
  <c r="R116" i="4"/>
  <c r="AF115" i="4"/>
  <c r="AE115" i="4"/>
  <c r="V115" i="4"/>
  <c r="U115" i="4"/>
  <c r="T115" i="4"/>
  <c r="S115" i="4"/>
  <c r="R115" i="4"/>
  <c r="AF114" i="4"/>
  <c r="AE114" i="4"/>
  <c r="V114" i="4"/>
  <c r="U114" i="4"/>
  <c r="T114" i="4"/>
  <c r="S114" i="4"/>
  <c r="R114" i="4"/>
  <c r="AF113" i="4"/>
  <c r="AE113" i="4"/>
  <c r="V113" i="4"/>
  <c r="U113" i="4"/>
  <c r="T113" i="4"/>
  <c r="S113" i="4"/>
  <c r="R113" i="4"/>
  <c r="AF112" i="4"/>
  <c r="AE112" i="4"/>
  <c r="V112" i="4"/>
  <c r="U112" i="4"/>
  <c r="T112" i="4"/>
  <c r="S112" i="4"/>
  <c r="R112" i="4"/>
  <c r="AF111" i="4"/>
  <c r="AE111" i="4"/>
  <c r="V111" i="4"/>
  <c r="U111" i="4"/>
  <c r="T111" i="4"/>
  <c r="S111" i="4"/>
  <c r="R111" i="4"/>
  <c r="AF110" i="4"/>
  <c r="AE110" i="4"/>
  <c r="V110" i="4"/>
  <c r="U110" i="4"/>
  <c r="T110" i="4"/>
  <c r="S110" i="4"/>
  <c r="R110" i="4"/>
  <c r="AF109" i="4"/>
  <c r="AE109" i="4"/>
  <c r="V109" i="4"/>
  <c r="U109" i="4"/>
  <c r="T109" i="4"/>
  <c r="S109" i="4"/>
  <c r="R109" i="4"/>
  <c r="AF108" i="4"/>
  <c r="AE108" i="4"/>
  <c r="V108" i="4"/>
  <c r="U108" i="4"/>
  <c r="T108" i="4"/>
  <c r="S108" i="4"/>
  <c r="R108" i="4"/>
  <c r="AF107" i="4"/>
  <c r="AE107" i="4"/>
  <c r="V107" i="4"/>
  <c r="U107" i="4"/>
  <c r="T107" i="4"/>
  <c r="S107" i="4"/>
  <c r="R107" i="4"/>
  <c r="AF106" i="4"/>
  <c r="AE106" i="4"/>
  <c r="V106" i="4"/>
  <c r="U106" i="4"/>
  <c r="T106" i="4"/>
  <c r="S106" i="4"/>
  <c r="R106" i="4"/>
  <c r="AF105" i="4"/>
  <c r="AE105" i="4"/>
  <c r="V105" i="4"/>
  <c r="U105" i="4"/>
  <c r="T105" i="4"/>
  <c r="S105" i="4"/>
  <c r="R105" i="4"/>
  <c r="AF104" i="4"/>
  <c r="AE104" i="4"/>
  <c r="V104" i="4"/>
  <c r="U104" i="4"/>
  <c r="T104" i="4"/>
  <c r="S104" i="4"/>
  <c r="R104" i="4"/>
  <c r="AF103" i="4"/>
  <c r="AE103" i="4"/>
  <c r="V103" i="4"/>
  <c r="U103" i="4"/>
  <c r="T103" i="4"/>
  <c r="S103" i="4"/>
  <c r="R103" i="4"/>
  <c r="AF102" i="4"/>
  <c r="AE102" i="4"/>
  <c r="V102" i="4"/>
  <c r="U102" i="4"/>
  <c r="T102" i="4"/>
  <c r="S102" i="4"/>
  <c r="R102" i="4"/>
  <c r="AF101" i="4"/>
  <c r="AE101" i="4"/>
  <c r="V101" i="4"/>
  <c r="U101" i="4"/>
  <c r="T101" i="4"/>
  <c r="S101" i="4"/>
  <c r="R101" i="4"/>
  <c r="AF100" i="4"/>
  <c r="AE100" i="4"/>
  <c r="V100" i="4"/>
  <c r="U100" i="4"/>
  <c r="T100" i="4"/>
  <c r="S100" i="4"/>
  <c r="R100" i="4"/>
  <c r="AF99" i="4"/>
  <c r="AE99" i="4"/>
  <c r="V99" i="4"/>
  <c r="U99" i="4"/>
  <c r="T99" i="4"/>
  <c r="S99" i="4"/>
  <c r="R99" i="4"/>
  <c r="AF98" i="4"/>
  <c r="AE98" i="4"/>
  <c r="V98" i="4"/>
  <c r="U98" i="4"/>
  <c r="T98" i="4"/>
  <c r="S98" i="4"/>
  <c r="R98" i="4"/>
  <c r="AF97" i="4"/>
  <c r="AE97" i="4"/>
  <c r="V97" i="4"/>
  <c r="U97" i="4"/>
  <c r="T97" i="4"/>
  <c r="S97" i="4"/>
  <c r="R97" i="4"/>
  <c r="AF96" i="4"/>
  <c r="AE96" i="4"/>
  <c r="V96" i="4"/>
  <c r="U96" i="4"/>
  <c r="T96" i="4"/>
  <c r="S96" i="4"/>
  <c r="R96" i="4"/>
  <c r="AF95" i="4"/>
  <c r="AE95" i="4"/>
  <c r="V95" i="4"/>
  <c r="U95" i="4"/>
  <c r="T95" i="4"/>
  <c r="S95" i="4"/>
  <c r="R95" i="4"/>
  <c r="AF94" i="4"/>
  <c r="AE94" i="4"/>
  <c r="V94" i="4"/>
  <c r="U94" i="4"/>
  <c r="T94" i="4"/>
  <c r="S94" i="4"/>
  <c r="R94" i="4"/>
  <c r="AF93" i="4"/>
  <c r="AE93" i="4"/>
  <c r="V93" i="4"/>
  <c r="U93" i="4"/>
  <c r="T93" i="4"/>
  <c r="S93" i="4"/>
  <c r="R93" i="4"/>
  <c r="AF92" i="4"/>
  <c r="AE92" i="4"/>
  <c r="V92" i="4"/>
  <c r="U92" i="4"/>
  <c r="T92" i="4"/>
  <c r="S92" i="4"/>
  <c r="R92" i="4"/>
  <c r="AF91" i="4"/>
  <c r="AE91" i="4"/>
  <c r="V91" i="4"/>
  <c r="U91" i="4"/>
  <c r="T91" i="4"/>
  <c r="S91" i="4"/>
  <c r="R91" i="4"/>
  <c r="AF90" i="4"/>
  <c r="AE90" i="4"/>
  <c r="V90" i="4"/>
  <c r="U90" i="4"/>
  <c r="T90" i="4"/>
  <c r="S90" i="4"/>
  <c r="R90" i="4"/>
  <c r="AF89" i="4"/>
  <c r="AE89" i="4"/>
  <c r="V89" i="4"/>
  <c r="U89" i="4"/>
  <c r="T89" i="4"/>
  <c r="S89" i="4"/>
  <c r="R89" i="4"/>
  <c r="AF88" i="4"/>
  <c r="AE88" i="4"/>
  <c r="V88" i="4"/>
  <c r="U88" i="4"/>
  <c r="T88" i="4"/>
  <c r="S88" i="4"/>
  <c r="R88" i="4"/>
  <c r="AF87" i="4"/>
  <c r="AE87" i="4"/>
  <c r="V87" i="4"/>
  <c r="U87" i="4"/>
  <c r="T87" i="4"/>
  <c r="S87" i="4"/>
  <c r="R87" i="4"/>
  <c r="AF86" i="4"/>
  <c r="AE86" i="4"/>
  <c r="V86" i="4"/>
  <c r="U86" i="4"/>
  <c r="T86" i="4"/>
  <c r="S86" i="4"/>
  <c r="R86" i="4"/>
  <c r="AF85" i="4"/>
  <c r="AE85" i="4"/>
  <c r="V85" i="4"/>
  <c r="U85" i="4"/>
  <c r="T85" i="4"/>
  <c r="S85" i="4"/>
  <c r="R85" i="4"/>
  <c r="AF84" i="4"/>
  <c r="AE84" i="4"/>
  <c r="V84" i="4"/>
  <c r="U84" i="4"/>
  <c r="T84" i="4"/>
  <c r="S84" i="4"/>
  <c r="R84" i="4"/>
  <c r="AF83" i="4"/>
  <c r="AE83" i="4"/>
  <c r="V83" i="4"/>
  <c r="U83" i="4"/>
  <c r="T83" i="4"/>
  <c r="S83" i="4"/>
  <c r="R83" i="4"/>
  <c r="AF82" i="4"/>
  <c r="AE82" i="4"/>
  <c r="V82" i="4"/>
  <c r="U82" i="4"/>
  <c r="T82" i="4"/>
  <c r="S82" i="4"/>
  <c r="R82" i="4"/>
  <c r="AF81" i="4"/>
  <c r="AE81" i="4"/>
  <c r="V81" i="4"/>
  <c r="U81" i="4"/>
  <c r="T81" i="4"/>
  <c r="S81" i="4"/>
  <c r="R81" i="4"/>
  <c r="AF80" i="4"/>
  <c r="AE80" i="4"/>
  <c r="V80" i="4"/>
  <c r="U80" i="4"/>
  <c r="T80" i="4"/>
  <c r="S80" i="4"/>
  <c r="R80" i="4"/>
  <c r="AF79" i="4"/>
  <c r="AE79" i="4"/>
  <c r="V79" i="4"/>
  <c r="U79" i="4"/>
  <c r="T79" i="4"/>
  <c r="S79" i="4"/>
  <c r="R79" i="4"/>
  <c r="AF78" i="4"/>
  <c r="AE78" i="4"/>
  <c r="V78" i="4"/>
  <c r="U78" i="4"/>
  <c r="T78" i="4"/>
  <c r="S78" i="4"/>
  <c r="R78" i="4"/>
  <c r="AF77" i="4"/>
  <c r="AE77" i="4"/>
  <c r="V77" i="4"/>
  <c r="U77" i="4"/>
  <c r="T77" i="4"/>
  <c r="S77" i="4"/>
  <c r="R77" i="4"/>
  <c r="AF76" i="4"/>
  <c r="AE76" i="4"/>
  <c r="V76" i="4"/>
  <c r="U76" i="4"/>
  <c r="T76" i="4"/>
  <c r="S76" i="4"/>
  <c r="R76" i="4"/>
  <c r="AF75" i="4"/>
  <c r="AE75" i="4"/>
  <c r="V75" i="4"/>
  <c r="U75" i="4"/>
  <c r="T75" i="4"/>
  <c r="S75" i="4"/>
  <c r="R75" i="4"/>
  <c r="AF74" i="4"/>
  <c r="AE74" i="4"/>
  <c r="V74" i="4"/>
  <c r="U74" i="4"/>
  <c r="T74" i="4"/>
  <c r="S74" i="4"/>
  <c r="R74" i="4"/>
  <c r="AF73" i="4"/>
  <c r="AE73" i="4"/>
  <c r="V73" i="4"/>
  <c r="U73" i="4"/>
  <c r="T73" i="4"/>
  <c r="S73" i="4"/>
  <c r="R73" i="4"/>
  <c r="AF72" i="4"/>
  <c r="AE72" i="4"/>
  <c r="V72" i="4"/>
  <c r="U72" i="4"/>
  <c r="T72" i="4"/>
  <c r="S72" i="4"/>
  <c r="R72" i="4"/>
  <c r="AF71" i="4"/>
  <c r="AE71" i="4"/>
  <c r="V71" i="4"/>
  <c r="U71" i="4"/>
  <c r="T71" i="4"/>
  <c r="S71" i="4"/>
  <c r="R71" i="4"/>
  <c r="AF70" i="4"/>
  <c r="AE70" i="4"/>
  <c r="V70" i="4"/>
  <c r="U70" i="4"/>
  <c r="T70" i="4"/>
  <c r="S70" i="4"/>
  <c r="R70" i="4"/>
  <c r="AF69" i="4"/>
  <c r="AE69" i="4"/>
  <c r="V69" i="4"/>
  <c r="U69" i="4"/>
  <c r="T69" i="4"/>
  <c r="S69" i="4"/>
  <c r="R69" i="4"/>
  <c r="AF68" i="4"/>
  <c r="AE68" i="4"/>
  <c r="V68" i="4"/>
  <c r="U68" i="4"/>
  <c r="T68" i="4"/>
  <c r="S68" i="4"/>
  <c r="R68" i="4"/>
  <c r="AF67" i="4"/>
  <c r="AE67" i="4"/>
  <c r="V67" i="4"/>
  <c r="U67" i="4"/>
  <c r="T67" i="4"/>
  <c r="S67" i="4"/>
  <c r="R67" i="4"/>
  <c r="AF66" i="4"/>
  <c r="AE66" i="4"/>
  <c r="V66" i="4"/>
  <c r="U66" i="4"/>
  <c r="T66" i="4"/>
  <c r="S66" i="4"/>
  <c r="R66" i="4"/>
  <c r="AF65" i="4"/>
  <c r="AE65" i="4"/>
  <c r="V65" i="4"/>
  <c r="U65" i="4"/>
  <c r="T65" i="4"/>
  <c r="S65" i="4"/>
  <c r="R65" i="4"/>
  <c r="AF64" i="4"/>
  <c r="AE64" i="4"/>
  <c r="V64" i="4"/>
  <c r="U64" i="4"/>
  <c r="T64" i="4"/>
  <c r="S64" i="4"/>
  <c r="R64" i="4"/>
  <c r="AF63" i="4"/>
  <c r="AE63" i="4"/>
  <c r="V63" i="4"/>
  <c r="U63" i="4"/>
  <c r="T63" i="4"/>
  <c r="S63" i="4"/>
  <c r="R63" i="4"/>
  <c r="AF62" i="4"/>
  <c r="AE62" i="4"/>
  <c r="V62" i="4"/>
  <c r="U62" i="4"/>
  <c r="T62" i="4"/>
  <c r="S62" i="4"/>
  <c r="R62" i="4"/>
  <c r="AF61" i="4"/>
  <c r="AE61" i="4"/>
  <c r="V61" i="4"/>
  <c r="U61" i="4"/>
  <c r="T61" i="4"/>
  <c r="S61" i="4"/>
  <c r="R61" i="4"/>
  <c r="AF60" i="4"/>
  <c r="AE60" i="4"/>
  <c r="V60" i="4"/>
  <c r="U60" i="4"/>
  <c r="T60" i="4"/>
  <c r="S60" i="4"/>
  <c r="R60" i="4"/>
  <c r="AF59" i="4"/>
  <c r="AE59" i="4"/>
  <c r="V59" i="4"/>
  <c r="U59" i="4"/>
  <c r="T59" i="4"/>
  <c r="S59" i="4"/>
  <c r="R59" i="4"/>
  <c r="AF58" i="4"/>
  <c r="AE58" i="4"/>
  <c r="V58" i="4"/>
  <c r="U58" i="4"/>
  <c r="T58" i="4"/>
  <c r="S58" i="4"/>
  <c r="R58" i="4"/>
  <c r="AF57" i="4"/>
  <c r="AE57" i="4"/>
  <c r="V57" i="4"/>
  <c r="U57" i="4"/>
  <c r="T57" i="4"/>
  <c r="S57" i="4"/>
  <c r="R57" i="4"/>
  <c r="AF56" i="4"/>
  <c r="AE56" i="4"/>
  <c r="V56" i="4"/>
  <c r="U56" i="4"/>
  <c r="T56" i="4"/>
  <c r="S56" i="4"/>
  <c r="R56" i="4"/>
  <c r="AF55" i="4"/>
  <c r="AE55" i="4"/>
  <c r="V55" i="4"/>
  <c r="U55" i="4"/>
  <c r="T55" i="4"/>
  <c r="S55" i="4"/>
  <c r="R55" i="4"/>
  <c r="AF54" i="4"/>
  <c r="AE54" i="4"/>
  <c r="V54" i="4"/>
  <c r="U54" i="4"/>
  <c r="T54" i="4"/>
  <c r="S54" i="4"/>
  <c r="R54" i="4"/>
  <c r="AF53" i="4"/>
  <c r="AE53" i="4"/>
  <c r="V53" i="4"/>
  <c r="U53" i="4"/>
  <c r="T53" i="4"/>
  <c r="S53" i="4"/>
  <c r="R53" i="4"/>
  <c r="AF52" i="4"/>
  <c r="AE52" i="4"/>
  <c r="V52" i="4"/>
  <c r="U52" i="4"/>
  <c r="T52" i="4"/>
  <c r="S52" i="4"/>
  <c r="R52" i="4"/>
  <c r="AF51" i="4"/>
  <c r="AE51" i="4"/>
  <c r="V51" i="4"/>
  <c r="U51" i="4"/>
  <c r="T51" i="4"/>
  <c r="S51" i="4"/>
  <c r="R51" i="4"/>
  <c r="AF50" i="4"/>
  <c r="AE50" i="4"/>
  <c r="V50" i="4"/>
  <c r="U50" i="4"/>
  <c r="T50" i="4"/>
  <c r="S50" i="4"/>
  <c r="R50" i="4"/>
  <c r="AF49" i="4"/>
  <c r="AE49" i="4"/>
  <c r="V49" i="4"/>
  <c r="U49" i="4"/>
  <c r="T49" i="4"/>
  <c r="S49" i="4"/>
  <c r="R49" i="4"/>
  <c r="AF48" i="4"/>
  <c r="AE48" i="4"/>
  <c r="V48" i="4"/>
  <c r="U48" i="4"/>
  <c r="T48" i="4"/>
  <c r="S48" i="4"/>
  <c r="R48" i="4"/>
  <c r="AF47" i="4"/>
  <c r="AE47" i="4"/>
  <c r="V47" i="4"/>
  <c r="U47" i="4"/>
  <c r="T47" i="4"/>
  <c r="S47" i="4"/>
  <c r="R47" i="4"/>
  <c r="AF46" i="4"/>
  <c r="AE46" i="4"/>
  <c r="V46" i="4"/>
  <c r="U46" i="4"/>
  <c r="T46" i="4"/>
  <c r="S46" i="4"/>
  <c r="R46" i="4"/>
  <c r="AF45" i="4"/>
  <c r="AE45" i="4"/>
  <c r="V45" i="4"/>
  <c r="U45" i="4"/>
  <c r="T45" i="4"/>
  <c r="S45" i="4"/>
  <c r="R45" i="4"/>
  <c r="AF44" i="4"/>
  <c r="AE44" i="4"/>
  <c r="V44" i="4"/>
  <c r="U44" i="4"/>
  <c r="T44" i="4"/>
  <c r="S44" i="4"/>
  <c r="R44" i="4"/>
  <c r="AF43" i="4"/>
  <c r="AE43" i="4"/>
  <c r="V43" i="4"/>
  <c r="U43" i="4"/>
  <c r="T43" i="4"/>
  <c r="S43" i="4"/>
  <c r="R43" i="4"/>
  <c r="AF42" i="4"/>
  <c r="AE42" i="4"/>
  <c r="V42" i="4"/>
  <c r="U42" i="4"/>
  <c r="T42" i="4"/>
  <c r="S42" i="4"/>
  <c r="R42" i="4"/>
  <c r="AF41" i="4"/>
  <c r="AE41" i="4"/>
  <c r="V41" i="4"/>
  <c r="U41" i="4"/>
  <c r="T41" i="4"/>
  <c r="S41" i="4"/>
  <c r="R41" i="4"/>
  <c r="AF40" i="4"/>
  <c r="AE40" i="4"/>
  <c r="V40" i="4"/>
  <c r="U40" i="4"/>
  <c r="T40" i="4"/>
  <c r="S40" i="4"/>
  <c r="R40" i="4"/>
  <c r="AF39" i="4"/>
  <c r="AE39" i="4"/>
  <c r="V39" i="4"/>
  <c r="U39" i="4"/>
  <c r="T39" i="4"/>
  <c r="S39" i="4"/>
  <c r="R39" i="4"/>
  <c r="AF38" i="4"/>
  <c r="AE38" i="4"/>
  <c r="V38" i="4"/>
  <c r="U38" i="4"/>
  <c r="T38" i="4"/>
  <c r="S38" i="4"/>
  <c r="R38" i="4"/>
  <c r="AF37" i="4"/>
  <c r="AE37" i="4"/>
  <c r="V37" i="4"/>
  <c r="U37" i="4"/>
  <c r="T37" i="4"/>
  <c r="S37" i="4"/>
  <c r="R37" i="4"/>
  <c r="AF36" i="4"/>
  <c r="AE36" i="4"/>
  <c r="V36" i="4"/>
  <c r="U36" i="4"/>
  <c r="T36" i="4"/>
  <c r="S36" i="4"/>
  <c r="R36" i="4"/>
  <c r="AF35" i="4"/>
  <c r="AE35" i="4"/>
  <c r="V35" i="4"/>
  <c r="U35" i="4"/>
  <c r="T35" i="4"/>
  <c r="S35" i="4"/>
  <c r="R35" i="4"/>
  <c r="AF34" i="4"/>
  <c r="AE34" i="4"/>
  <c r="V34" i="4"/>
  <c r="U34" i="4"/>
  <c r="T34" i="4"/>
  <c r="S34" i="4"/>
  <c r="R34" i="4"/>
  <c r="AF33" i="4"/>
  <c r="AE33" i="4"/>
  <c r="V33" i="4"/>
  <c r="U33" i="4"/>
  <c r="T33" i="4"/>
  <c r="S33" i="4"/>
  <c r="R33" i="4"/>
  <c r="AF32" i="4"/>
  <c r="AE32" i="4"/>
  <c r="V32" i="4"/>
  <c r="U32" i="4"/>
  <c r="T32" i="4"/>
  <c r="S32" i="4"/>
  <c r="R32" i="4"/>
  <c r="AF31" i="4"/>
  <c r="AE31" i="4"/>
  <c r="V31" i="4"/>
  <c r="U31" i="4"/>
  <c r="T31" i="4"/>
  <c r="S31" i="4"/>
  <c r="R31" i="4"/>
  <c r="AF30" i="4"/>
  <c r="AE30" i="4"/>
  <c r="V30" i="4"/>
  <c r="U30" i="4"/>
  <c r="T30" i="4"/>
  <c r="S30" i="4"/>
  <c r="R30" i="4"/>
  <c r="AF29" i="4"/>
  <c r="AE29" i="4"/>
  <c r="V29" i="4"/>
  <c r="U29" i="4"/>
  <c r="T29" i="4"/>
  <c r="S29" i="4"/>
  <c r="R29" i="4"/>
  <c r="AF28" i="4"/>
  <c r="AE28" i="4"/>
  <c r="V28" i="4"/>
  <c r="U28" i="4"/>
  <c r="T28" i="4"/>
  <c r="S28" i="4"/>
  <c r="R28" i="4"/>
  <c r="AF27" i="4"/>
  <c r="AE27" i="4"/>
  <c r="V27" i="4"/>
  <c r="U27" i="4"/>
  <c r="T27" i="4"/>
  <c r="S27" i="4"/>
  <c r="R27" i="4"/>
  <c r="AF26" i="4"/>
  <c r="AE26" i="4"/>
  <c r="V26" i="4"/>
  <c r="U26" i="4"/>
  <c r="T26" i="4"/>
  <c r="S26" i="4"/>
  <c r="R26" i="4"/>
  <c r="AF25" i="4"/>
  <c r="AE25" i="4"/>
  <c r="V25" i="4"/>
  <c r="U25" i="4"/>
  <c r="T25" i="4"/>
  <c r="S25" i="4"/>
  <c r="R25" i="4"/>
  <c r="AF24" i="4"/>
  <c r="AE24" i="4"/>
  <c r="V24" i="4"/>
  <c r="U24" i="4"/>
  <c r="T24" i="4"/>
  <c r="S24" i="4"/>
  <c r="R24" i="4"/>
  <c r="AF23" i="4"/>
  <c r="AE23" i="4"/>
  <c r="V23" i="4"/>
  <c r="U23" i="4"/>
  <c r="T23" i="4"/>
  <c r="S23" i="4"/>
  <c r="R23" i="4"/>
  <c r="AF22" i="4"/>
  <c r="AE22" i="4"/>
  <c r="V22" i="4"/>
  <c r="U22" i="4"/>
  <c r="T22" i="4"/>
  <c r="S22" i="4"/>
  <c r="R22" i="4"/>
  <c r="AF21" i="4"/>
  <c r="AE21" i="4"/>
  <c r="V21" i="4"/>
  <c r="U21" i="4"/>
  <c r="T21" i="4"/>
  <c r="S21" i="4"/>
  <c r="R21" i="4"/>
  <c r="AF20" i="4"/>
  <c r="AE20" i="4"/>
  <c r="V20" i="4"/>
  <c r="U20" i="4"/>
  <c r="T20" i="4"/>
  <c r="S20" i="4"/>
  <c r="R20" i="4"/>
  <c r="AF19" i="4"/>
  <c r="AE19" i="4"/>
  <c r="V19" i="4"/>
  <c r="U19" i="4"/>
  <c r="T19" i="4"/>
  <c r="S19" i="4"/>
  <c r="R19" i="4"/>
  <c r="AF18" i="4"/>
  <c r="AE18" i="4"/>
  <c r="V18" i="4"/>
  <c r="U18" i="4"/>
  <c r="T18" i="4"/>
  <c r="S18" i="4"/>
  <c r="R18" i="4"/>
  <c r="AF17" i="4"/>
  <c r="AE17" i="4"/>
  <c r="V17" i="4"/>
  <c r="U17" i="4"/>
  <c r="T17" i="4"/>
  <c r="S17" i="4"/>
  <c r="R17" i="4"/>
  <c r="AF16" i="4"/>
  <c r="AE16" i="4"/>
  <c r="V16" i="4"/>
  <c r="U16" i="4"/>
  <c r="T16" i="4"/>
  <c r="S16" i="4"/>
  <c r="R16" i="4"/>
  <c r="AF15" i="4"/>
  <c r="AE15" i="4"/>
  <c r="V15" i="4"/>
  <c r="U15" i="4"/>
  <c r="T15" i="4"/>
  <c r="S15" i="4"/>
  <c r="R15" i="4"/>
  <c r="AF14" i="4"/>
  <c r="AE14" i="4"/>
  <c r="V14" i="4"/>
  <c r="U14" i="4"/>
  <c r="T14" i="4"/>
  <c r="S14" i="4"/>
  <c r="R14" i="4"/>
  <c r="AF13" i="4"/>
  <c r="AE13" i="4"/>
  <c r="V13" i="4"/>
  <c r="U13" i="4"/>
  <c r="T13" i="4"/>
  <c r="S13" i="4"/>
  <c r="R13" i="4"/>
  <c r="AF12" i="4"/>
  <c r="AE12" i="4"/>
  <c r="V12" i="4"/>
  <c r="U12" i="4"/>
  <c r="T12" i="4"/>
  <c r="S12" i="4"/>
  <c r="R12" i="4"/>
  <c r="AF11" i="4"/>
  <c r="AE11" i="4"/>
  <c r="V11" i="4"/>
  <c r="U11" i="4"/>
  <c r="T11" i="4"/>
  <c r="S11" i="4"/>
  <c r="R11" i="4"/>
  <c r="AF10" i="4"/>
  <c r="AE10" i="4"/>
  <c r="V10" i="4"/>
  <c r="U10" i="4"/>
  <c r="T10" i="4"/>
  <c r="S10" i="4"/>
  <c r="R10" i="4"/>
  <c r="AF9" i="4"/>
  <c r="AE9" i="4"/>
  <c r="V9" i="4"/>
  <c r="U9" i="4"/>
  <c r="T9" i="4"/>
  <c r="S9" i="4"/>
  <c r="R9" i="4"/>
  <c r="AF8" i="4"/>
  <c r="AE8" i="4"/>
  <c r="V8" i="4"/>
  <c r="U8" i="4"/>
  <c r="T8" i="4"/>
  <c r="S8" i="4"/>
  <c r="R8" i="4"/>
  <c r="V7" i="4"/>
  <c r="R7" i="4"/>
  <c r="U5" i="4"/>
  <c r="U4" i="4"/>
  <c r="W3" i="4"/>
  <c r="U2" i="4"/>
  <c r="P2" i="4"/>
  <c r="V517" i="3"/>
  <c r="U517" i="3"/>
  <c r="T517" i="3"/>
  <c r="S517" i="3"/>
  <c r="R517" i="3"/>
  <c r="V516" i="3"/>
  <c r="U516" i="3"/>
  <c r="T516" i="3"/>
  <c r="S516" i="3"/>
  <c r="R516" i="3"/>
  <c r="A516" i="3"/>
  <c r="V515" i="3"/>
  <c r="U515" i="3"/>
  <c r="T515" i="3"/>
  <c r="S515" i="3"/>
  <c r="R515" i="3"/>
  <c r="V514" i="3"/>
  <c r="U514" i="3"/>
  <c r="T514" i="3"/>
  <c r="S514" i="3"/>
  <c r="R514" i="3"/>
  <c r="V513" i="3"/>
  <c r="U513" i="3"/>
  <c r="T513" i="3"/>
  <c r="S513" i="3"/>
  <c r="R513" i="3"/>
  <c r="V512" i="3"/>
  <c r="U512" i="3"/>
  <c r="T512" i="3"/>
  <c r="S512" i="3"/>
  <c r="R512" i="3"/>
  <c r="V511" i="3"/>
  <c r="U511" i="3"/>
  <c r="T511" i="3"/>
  <c r="S511" i="3"/>
  <c r="R511" i="3"/>
  <c r="A511" i="3"/>
  <c r="V510" i="3"/>
  <c r="U510" i="3"/>
  <c r="T510" i="3"/>
  <c r="S510" i="3"/>
  <c r="R510" i="3"/>
  <c r="V509" i="3"/>
  <c r="U509" i="3"/>
  <c r="T509" i="3"/>
  <c r="S509" i="3"/>
  <c r="R509" i="3"/>
  <c r="V508" i="3"/>
  <c r="U508" i="3"/>
  <c r="T508" i="3"/>
  <c r="S508" i="3"/>
  <c r="R508" i="3"/>
  <c r="V507" i="3"/>
  <c r="U507" i="3"/>
  <c r="T507" i="3"/>
  <c r="S507" i="3"/>
  <c r="R507" i="3"/>
  <c r="V506" i="3"/>
  <c r="U506" i="3"/>
  <c r="T506" i="3"/>
  <c r="S506" i="3"/>
  <c r="R506" i="3"/>
  <c r="A506" i="3"/>
  <c r="V505" i="3"/>
  <c r="U505" i="3"/>
  <c r="T505" i="3"/>
  <c r="S505" i="3"/>
  <c r="R505" i="3"/>
  <c r="V504" i="3"/>
  <c r="U504" i="3"/>
  <c r="T504" i="3"/>
  <c r="S504" i="3"/>
  <c r="R504" i="3"/>
  <c r="V503" i="3"/>
  <c r="U503" i="3"/>
  <c r="T503" i="3"/>
  <c r="S503" i="3"/>
  <c r="R503" i="3"/>
  <c r="V502" i="3"/>
  <c r="U502" i="3"/>
  <c r="T502" i="3"/>
  <c r="S502" i="3"/>
  <c r="R502" i="3"/>
  <c r="V501" i="3"/>
  <c r="U501" i="3"/>
  <c r="T501" i="3"/>
  <c r="S501" i="3"/>
  <c r="R501" i="3"/>
  <c r="A501" i="3"/>
  <c r="V500" i="3"/>
  <c r="U500" i="3"/>
  <c r="T500" i="3"/>
  <c r="S500" i="3"/>
  <c r="R500" i="3"/>
  <c r="V499" i="3"/>
  <c r="U499" i="3"/>
  <c r="T499" i="3"/>
  <c r="S499" i="3"/>
  <c r="R499" i="3"/>
  <c r="V498" i="3"/>
  <c r="U498" i="3"/>
  <c r="T498" i="3"/>
  <c r="S498" i="3"/>
  <c r="R498" i="3"/>
  <c r="V497" i="3"/>
  <c r="U497" i="3"/>
  <c r="T497" i="3"/>
  <c r="S497" i="3"/>
  <c r="R497" i="3"/>
  <c r="V496" i="3"/>
  <c r="U496" i="3"/>
  <c r="T496" i="3"/>
  <c r="S496" i="3"/>
  <c r="R496" i="3"/>
  <c r="A496" i="3"/>
  <c r="V495" i="3"/>
  <c r="U495" i="3"/>
  <c r="T495" i="3"/>
  <c r="S495" i="3"/>
  <c r="R495" i="3"/>
  <c r="V494" i="3"/>
  <c r="U494" i="3"/>
  <c r="T494" i="3"/>
  <c r="S494" i="3"/>
  <c r="R494" i="3"/>
  <c r="V493" i="3"/>
  <c r="U493" i="3"/>
  <c r="T493" i="3"/>
  <c r="S493" i="3"/>
  <c r="R493" i="3"/>
  <c r="V492" i="3"/>
  <c r="U492" i="3"/>
  <c r="T492" i="3"/>
  <c r="S492" i="3"/>
  <c r="R492" i="3"/>
  <c r="V491" i="3"/>
  <c r="U491" i="3"/>
  <c r="T491" i="3"/>
  <c r="S491" i="3"/>
  <c r="R491" i="3"/>
  <c r="A491" i="3"/>
  <c r="V490" i="3"/>
  <c r="U490" i="3"/>
  <c r="T490" i="3"/>
  <c r="S490" i="3"/>
  <c r="R490" i="3"/>
  <c r="V489" i="3"/>
  <c r="U489" i="3"/>
  <c r="T489" i="3"/>
  <c r="S489" i="3"/>
  <c r="R489" i="3"/>
  <c r="V488" i="3"/>
  <c r="U488" i="3"/>
  <c r="T488" i="3"/>
  <c r="S488" i="3"/>
  <c r="R488" i="3"/>
  <c r="V487" i="3"/>
  <c r="U487" i="3"/>
  <c r="T487" i="3"/>
  <c r="S487" i="3"/>
  <c r="R487" i="3"/>
  <c r="V486" i="3"/>
  <c r="U486" i="3"/>
  <c r="T486" i="3"/>
  <c r="S486" i="3"/>
  <c r="R486" i="3"/>
  <c r="A486" i="3"/>
  <c r="V485" i="3"/>
  <c r="U485" i="3"/>
  <c r="T485" i="3"/>
  <c r="S485" i="3"/>
  <c r="R485" i="3"/>
  <c r="V484" i="3"/>
  <c r="U484" i="3"/>
  <c r="T484" i="3"/>
  <c r="S484" i="3"/>
  <c r="R484" i="3"/>
  <c r="V483" i="3"/>
  <c r="U483" i="3"/>
  <c r="T483" i="3"/>
  <c r="S483" i="3"/>
  <c r="R483" i="3"/>
  <c r="V482" i="3"/>
  <c r="U482" i="3"/>
  <c r="T482" i="3"/>
  <c r="S482" i="3"/>
  <c r="R482" i="3"/>
  <c r="V481" i="3"/>
  <c r="U481" i="3"/>
  <c r="T481" i="3"/>
  <c r="S481" i="3"/>
  <c r="R481" i="3"/>
  <c r="A481" i="3"/>
  <c r="V480" i="3"/>
  <c r="U480" i="3"/>
  <c r="T480" i="3"/>
  <c r="S480" i="3"/>
  <c r="R480" i="3"/>
  <c r="V479" i="3"/>
  <c r="U479" i="3"/>
  <c r="T479" i="3"/>
  <c r="S479" i="3"/>
  <c r="R479" i="3"/>
  <c r="V478" i="3"/>
  <c r="U478" i="3"/>
  <c r="T478" i="3"/>
  <c r="S478" i="3"/>
  <c r="R478" i="3"/>
  <c r="V477" i="3"/>
  <c r="U477" i="3"/>
  <c r="T477" i="3"/>
  <c r="S477" i="3"/>
  <c r="R477" i="3"/>
  <c r="V476" i="3"/>
  <c r="U476" i="3"/>
  <c r="T476" i="3"/>
  <c r="S476" i="3"/>
  <c r="R476" i="3"/>
  <c r="A476" i="3"/>
  <c r="V475" i="3"/>
  <c r="U475" i="3"/>
  <c r="T475" i="3"/>
  <c r="S475" i="3"/>
  <c r="R475" i="3"/>
  <c r="V474" i="3"/>
  <c r="U474" i="3"/>
  <c r="T474" i="3"/>
  <c r="S474" i="3"/>
  <c r="R474" i="3"/>
  <c r="V473" i="3"/>
  <c r="U473" i="3"/>
  <c r="T473" i="3"/>
  <c r="S473" i="3"/>
  <c r="R473" i="3"/>
  <c r="V472" i="3"/>
  <c r="U472" i="3"/>
  <c r="T472" i="3"/>
  <c r="S472" i="3"/>
  <c r="R472" i="3"/>
  <c r="V471" i="3"/>
  <c r="U471" i="3"/>
  <c r="T471" i="3"/>
  <c r="S471" i="3"/>
  <c r="R471" i="3"/>
  <c r="A471" i="3"/>
  <c r="V470" i="3"/>
  <c r="U470" i="3"/>
  <c r="T470" i="3"/>
  <c r="S470" i="3"/>
  <c r="R470" i="3"/>
  <c r="V469" i="3"/>
  <c r="U469" i="3"/>
  <c r="T469" i="3"/>
  <c r="S469" i="3"/>
  <c r="R469" i="3"/>
  <c r="V468" i="3"/>
  <c r="U468" i="3"/>
  <c r="T468" i="3"/>
  <c r="S468" i="3"/>
  <c r="R468" i="3"/>
  <c r="V467" i="3"/>
  <c r="U467" i="3"/>
  <c r="T467" i="3"/>
  <c r="S467" i="3"/>
  <c r="R467" i="3"/>
  <c r="V466" i="3"/>
  <c r="U466" i="3"/>
  <c r="T466" i="3"/>
  <c r="S466" i="3"/>
  <c r="R466" i="3"/>
  <c r="A466" i="3"/>
  <c r="V465" i="3"/>
  <c r="U465" i="3"/>
  <c r="T465" i="3"/>
  <c r="S465" i="3"/>
  <c r="R465" i="3"/>
  <c r="V464" i="3"/>
  <c r="U464" i="3"/>
  <c r="T464" i="3"/>
  <c r="S464" i="3"/>
  <c r="R464" i="3"/>
  <c r="V463" i="3"/>
  <c r="U463" i="3"/>
  <c r="T463" i="3"/>
  <c r="S463" i="3"/>
  <c r="R463" i="3"/>
  <c r="V462" i="3"/>
  <c r="U462" i="3"/>
  <c r="T462" i="3"/>
  <c r="S462" i="3"/>
  <c r="R462" i="3"/>
  <c r="V461" i="3"/>
  <c r="U461" i="3"/>
  <c r="T461" i="3"/>
  <c r="S461" i="3"/>
  <c r="R461" i="3"/>
  <c r="A461" i="3"/>
  <c r="V460" i="3"/>
  <c r="U460" i="3"/>
  <c r="T460" i="3"/>
  <c r="S460" i="3"/>
  <c r="R460" i="3"/>
  <c r="V459" i="3"/>
  <c r="U459" i="3"/>
  <c r="T459" i="3"/>
  <c r="S459" i="3"/>
  <c r="R459" i="3"/>
  <c r="V458" i="3"/>
  <c r="U458" i="3"/>
  <c r="T458" i="3"/>
  <c r="S458" i="3"/>
  <c r="R458" i="3"/>
  <c r="V457" i="3"/>
  <c r="U457" i="3"/>
  <c r="T457" i="3"/>
  <c r="S457" i="3"/>
  <c r="R457" i="3"/>
  <c r="V456" i="3"/>
  <c r="U456" i="3"/>
  <c r="T456" i="3"/>
  <c r="S456" i="3"/>
  <c r="R456" i="3"/>
  <c r="A456" i="3"/>
  <c r="V455" i="3"/>
  <c r="U455" i="3"/>
  <c r="T455" i="3"/>
  <c r="S455" i="3"/>
  <c r="R455" i="3"/>
  <c r="V454" i="3"/>
  <c r="U454" i="3"/>
  <c r="T454" i="3"/>
  <c r="S454" i="3"/>
  <c r="R454" i="3"/>
  <c r="V453" i="3"/>
  <c r="U453" i="3"/>
  <c r="T453" i="3"/>
  <c r="S453" i="3"/>
  <c r="R453" i="3"/>
  <c r="V452" i="3"/>
  <c r="U452" i="3"/>
  <c r="T452" i="3"/>
  <c r="S452" i="3"/>
  <c r="R452" i="3"/>
  <c r="V451" i="3"/>
  <c r="U451" i="3"/>
  <c r="T451" i="3"/>
  <c r="S451" i="3"/>
  <c r="R451" i="3"/>
  <c r="A451" i="3"/>
  <c r="V450" i="3"/>
  <c r="U450" i="3"/>
  <c r="T450" i="3"/>
  <c r="S450" i="3"/>
  <c r="R450" i="3"/>
  <c r="V449" i="3"/>
  <c r="U449" i="3"/>
  <c r="T449" i="3"/>
  <c r="S449" i="3"/>
  <c r="R449" i="3"/>
  <c r="V448" i="3"/>
  <c r="U448" i="3"/>
  <c r="T448" i="3"/>
  <c r="S448" i="3"/>
  <c r="R448" i="3"/>
  <c r="V447" i="3"/>
  <c r="U447" i="3"/>
  <c r="T447" i="3"/>
  <c r="S447" i="3"/>
  <c r="R447" i="3"/>
  <c r="V446" i="3"/>
  <c r="U446" i="3"/>
  <c r="T446" i="3"/>
  <c r="S446" i="3"/>
  <c r="R446" i="3"/>
  <c r="A446" i="3"/>
  <c r="V445" i="3"/>
  <c r="U445" i="3"/>
  <c r="T445" i="3"/>
  <c r="S445" i="3"/>
  <c r="R445" i="3"/>
  <c r="V444" i="3"/>
  <c r="U444" i="3"/>
  <c r="T444" i="3"/>
  <c r="S444" i="3"/>
  <c r="R444" i="3"/>
  <c r="V443" i="3"/>
  <c r="U443" i="3"/>
  <c r="T443" i="3"/>
  <c r="S443" i="3"/>
  <c r="R443" i="3"/>
  <c r="V442" i="3"/>
  <c r="U442" i="3"/>
  <c r="T442" i="3"/>
  <c r="S442" i="3"/>
  <c r="R442" i="3"/>
  <c r="V441" i="3"/>
  <c r="U441" i="3"/>
  <c r="T441" i="3"/>
  <c r="S441" i="3"/>
  <c r="R441" i="3"/>
  <c r="V440" i="3"/>
  <c r="U440" i="3"/>
  <c r="T440" i="3"/>
  <c r="S440" i="3"/>
  <c r="R440" i="3"/>
  <c r="V439" i="3"/>
  <c r="U439" i="3"/>
  <c r="T439" i="3"/>
  <c r="S439" i="3"/>
  <c r="R439" i="3"/>
  <c r="A439" i="3"/>
  <c r="V438" i="3"/>
  <c r="U438" i="3"/>
  <c r="T438" i="3"/>
  <c r="S438" i="3"/>
  <c r="R438" i="3"/>
  <c r="V437" i="3"/>
  <c r="U437" i="3"/>
  <c r="T437" i="3"/>
  <c r="S437" i="3"/>
  <c r="R437" i="3"/>
  <c r="V436" i="3"/>
  <c r="U436" i="3"/>
  <c r="T436" i="3"/>
  <c r="S436" i="3"/>
  <c r="R436" i="3"/>
  <c r="A436" i="3"/>
  <c r="V435" i="3"/>
  <c r="U435" i="3"/>
  <c r="T435" i="3"/>
  <c r="S435" i="3"/>
  <c r="R435" i="3"/>
  <c r="V434" i="3"/>
  <c r="U434" i="3"/>
  <c r="T434" i="3"/>
  <c r="S434" i="3"/>
  <c r="R434" i="3"/>
  <c r="V433" i="3"/>
  <c r="U433" i="3"/>
  <c r="T433" i="3"/>
  <c r="S433" i="3"/>
  <c r="R433" i="3"/>
  <c r="V432" i="3"/>
  <c r="U432" i="3"/>
  <c r="T432" i="3"/>
  <c r="S432" i="3"/>
  <c r="R432" i="3"/>
  <c r="V431" i="3"/>
  <c r="U431" i="3"/>
  <c r="T431" i="3"/>
  <c r="S431" i="3"/>
  <c r="R431" i="3"/>
  <c r="A431" i="3"/>
  <c r="V430" i="3"/>
  <c r="U430" i="3"/>
  <c r="T430" i="3"/>
  <c r="S430" i="3"/>
  <c r="R430" i="3"/>
  <c r="V429" i="3"/>
  <c r="U429" i="3"/>
  <c r="T429" i="3"/>
  <c r="S429" i="3"/>
  <c r="R429" i="3"/>
  <c r="V428" i="3"/>
  <c r="U428" i="3"/>
  <c r="T428" i="3"/>
  <c r="S428" i="3"/>
  <c r="R428" i="3"/>
  <c r="V427" i="3"/>
  <c r="U427" i="3"/>
  <c r="T427" i="3"/>
  <c r="S427" i="3"/>
  <c r="R427" i="3"/>
  <c r="V426" i="3"/>
  <c r="U426" i="3"/>
  <c r="T426" i="3"/>
  <c r="S426" i="3"/>
  <c r="R426" i="3"/>
  <c r="A426" i="3"/>
  <c r="V425" i="3"/>
  <c r="U425" i="3"/>
  <c r="T425" i="3"/>
  <c r="S425" i="3"/>
  <c r="R425" i="3"/>
  <c r="V424" i="3"/>
  <c r="U424" i="3"/>
  <c r="T424" i="3"/>
  <c r="S424" i="3"/>
  <c r="R424" i="3"/>
  <c r="V423" i="3"/>
  <c r="U423" i="3"/>
  <c r="T423" i="3"/>
  <c r="S423" i="3"/>
  <c r="R423" i="3"/>
  <c r="V422" i="3"/>
  <c r="U422" i="3"/>
  <c r="T422" i="3"/>
  <c r="S422" i="3"/>
  <c r="R422" i="3"/>
  <c r="V421" i="3"/>
  <c r="U421" i="3"/>
  <c r="T421" i="3"/>
  <c r="S421" i="3"/>
  <c r="R421" i="3"/>
  <c r="A421" i="3"/>
  <c r="V420" i="3"/>
  <c r="U420" i="3"/>
  <c r="T420" i="3"/>
  <c r="S420" i="3"/>
  <c r="R420" i="3"/>
  <c r="V419" i="3"/>
  <c r="U419" i="3"/>
  <c r="T419" i="3"/>
  <c r="S419" i="3"/>
  <c r="R419" i="3"/>
  <c r="V418" i="3"/>
  <c r="U418" i="3"/>
  <c r="T418" i="3"/>
  <c r="S418" i="3"/>
  <c r="R418" i="3"/>
  <c r="V417" i="3"/>
  <c r="U417" i="3"/>
  <c r="T417" i="3"/>
  <c r="S417" i="3"/>
  <c r="R417" i="3"/>
  <c r="V416" i="3"/>
  <c r="U416" i="3"/>
  <c r="T416" i="3"/>
  <c r="S416" i="3"/>
  <c r="R416" i="3"/>
  <c r="A416" i="3"/>
  <c r="V415" i="3"/>
  <c r="U415" i="3"/>
  <c r="T415" i="3"/>
  <c r="S415" i="3"/>
  <c r="R415" i="3"/>
  <c r="V414" i="3"/>
  <c r="U414" i="3"/>
  <c r="T414" i="3"/>
  <c r="S414" i="3"/>
  <c r="R414" i="3"/>
  <c r="V413" i="3"/>
  <c r="U413" i="3"/>
  <c r="T413" i="3"/>
  <c r="S413" i="3"/>
  <c r="R413" i="3"/>
  <c r="V412" i="3"/>
  <c r="U412" i="3"/>
  <c r="T412" i="3"/>
  <c r="S412" i="3"/>
  <c r="R412" i="3"/>
  <c r="V411" i="3"/>
  <c r="U411" i="3"/>
  <c r="T411" i="3"/>
  <c r="S411" i="3"/>
  <c r="R411" i="3"/>
  <c r="A411" i="3"/>
  <c r="V410" i="3"/>
  <c r="U410" i="3"/>
  <c r="T410" i="3"/>
  <c r="S410" i="3"/>
  <c r="R410" i="3"/>
  <c r="V409" i="3"/>
  <c r="U409" i="3"/>
  <c r="T409" i="3"/>
  <c r="S409" i="3"/>
  <c r="R409" i="3"/>
  <c r="V408" i="3"/>
  <c r="U408" i="3"/>
  <c r="T408" i="3"/>
  <c r="S408" i="3"/>
  <c r="R408" i="3"/>
  <c r="V407" i="3"/>
  <c r="U407" i="3"/>
  <c r="T407" i="3"/>
  <c r="S407" i="3"/>
  <c r="R407" i="3"/>
  <c r="V406" i="3"/>
  <c r="U406" i="3"/>
  <c r="T406" i="3"/>
  <c r="S406" i="3"/>
  <c r="R406" i="3"/>
  <c r="V405" i="3"/>
  <c r="U405" i="3"/>
  <c r="T405" i="3"/>
  <c r="S405" i="3"/>
  <c r="R405" i="3"/>
  <c r="V404" i="3"/>
  <c r="U404" i="3"/>
  <c r="T404" i="3"/>
  <c r="S404" i="3"/>
  <c r="R404" i="3"/>
  <c r="V403" i="3"/>
  <c r="U403" i="3"/>
  <c r="T403" i="3"/>
  <c r="S403" i="3"/>
  <c r="R403" i="3"/>
  <c r="V402" i="3"/>
  <c r="U402" i="3"/>
  <c r="T402" i="3"/>
  <c r="S402" i="3"/>
  <c r="R402" i="3"/>
  <c r="V401" i="3"/>
  <c r="U401" i="3"/>
  <c r="T401" i="3"/>
  <c r="S401" i="3"/>
  <c r="R401" i="3"/>
  <c r="V400" i="3"/>
  <c r="U400" i="3"/>
  <c r="T400" i="3"/>
  <c r="S400" i="3"/>
  <c r="R400" i="3"/>
  <c r="V399" i="3"/>
  <c r="U399" i="3"/>
  <c r="T399" i="3"/>
  <c r="S399" i="3"/>
  <c r="R399" i="3"/>
  <c r="V398" i="3"/>
  <c r="U398" i="3"/>
  <c r="T398" i="3"/>
  <c r="S398" i="3"/>
  <c r="R398" i="3"/>
  <c r="V397" i="3"/>
  <c r="U397" i="3"/>
  <c r="T397" i="3"/>
  <c r="S397" i="3"/>
  <c r="R397" i="3"/>
  <c r="V396" i="3"/>
  <c r="U396" i="3"/>
  <c r="T396" i="3"/>
  <c r="S396" i="3"/>
  <c r="R396" i="3"/>
  <c r="V395" i="3"/>
  <c r="U395" i="3"/>
  <c r="T395" i="3"/>
  <c r="S395" i="3"/>
  <c r="R395" i="3"/>
  <c r="V394" i="3"/>
  <c r="U394" i="3"/>
  <c r="T394" i="3"/>
  <c r="S394" i="3"/>
  <c r="R394" i="3"/>
  <c r="V393" i="3"/>
  <c r="U393" i="3"/>
  <c r="T393" i="3"/>
  <c r="S393" i="3"/>
  <c r="R393" i="3"/>
  <c r="V392" i="3"/>
  <c r="U392" i="3"/>
  <c r="T392" i="3"/>
  <c r="S392" i="3"/>
  <c r="R392" i="3"/>
  <c r="V391" i="3"/>
  <c r="U391" i="3"/>
  <c r="T391" i="3"/>
  <c r="S391" i="3"/>
  <c r="R391" i="3"/>
  <c r="V390" i="3"/>
  <c r="U390" i="3"/>
  <c r="T390" i="3"/>
  <c r="S390" i="3"/>
  <c r="R390" i="3"/>
  <c r="V389" i="3"/>
  <c r="U389" i="3"/>
  <c r="T389" i="3"/>
  <c r="S389" i="3"/>
  <c r="R389" i="3"/>
  <c r="V388" i="3"/>
  <c r="U388" i="3"/>
  <c r="T388" i="3"/>
  <c r="S388" i="3"/>
  <c r="R388" i="3"/>
  <c r="V387" i="3"/>
  <c r="U387" i="3"/>
  <c r="T387" i="3"/>
  <c r="S387" i="3"/>
  <c r="R387" i="3"/>
  <c r="V386" i="3"/>
  <c r="U386" i="3"/>
  <c r="T386" i="3"/>
  <c r="S386" i="3"/>
  <c r="R386" i="3"/>
  <c r="V385" i="3"/>
  <c r="U385" i="3"/>
  <c r="T385" i="3"/>
  <c r="S385" i="3"/>
  <c r="R385" i="3"/>
  <c r="V384" i="3"/>
  <c r="U384" i="3"/>
  <c r="T384" i="3"/>
  <c r="S384" i="3"/>
  <c r="R384" i="3"/>
  <c r="V383" i="3"/>
  <c r="U383" i="3"/>
  <c r="T383" i="3"/>
  <c r="S383" i="3"/>
  <c r="R383" i="3"/>
  <c r="V382" i="3"/>
  <c r="U382" i="3"/>
  <c r="T382" i="3"/>
  <c r="S382" i="3"/>
  <c r="R382" i="3"/>
  <c r="V381" i="3"/>
  <c r="U381" i="3"/>
  <c r="T381" i="3"/>
  <c r="S381" i="3"/>
  <c r="R381" i="3"/>
  <c r="V380" i="3"/>
  <c r="U380" i="3"/>
  <c r="T380" i="3"/>
  <c r="S380" i="3"/>
  <c r="R380" i="3"/>
  <c r="V379" i="3"/>
  <c r="U379" i="3"/>
  <c r="T379" i="3"/>
  <c r="S379" i="3"/>
  <c r="R379" i="3"/>
  <c r="V378" i="3"/>
  <c r="U378" i="3"/>
  <c r="T378" i="3"/>
  <c r="S378" i="3"/>
  <c r="R378" i="3"/>
  <c r="V377" i="3"/>
  <c r="U377" i="3"/>
  <c r="T377" i="3"/>
  <c r="S377" i="3"/>
  <c r="R377" i="3"/>
  <c r="V376" i="3"/>
  <c r="U376" i="3"/>
  <c r="T376" i="3"/>
  <c r="S376" i="3"/>
  <c r="R376" i="3"/>
  <c r="V375" i="3"/>
  <c r="U375" i="3"/>
  <c r="T375" i="3"/>
  <c r="S375" i="3"/>
  <c r="R375" i="3"/>
  <c r="V374" i="3"/>
  <c r="U374" i="3"/>
  <c r="T374" i="3"/>
  <c r="S374" i="3"/>
  <c r="R374" i="3"/>
  <c r="V373" i="3"/>
  <c r="U373" i="3"/>
  <c r="T373" i="3"/>
  <c r="S373" i="3"/>
  <c r="R373" i="3"/>
  <c r="V372" i="3"/>
  <c r="U372" i="3"/>
  <c r="T372" i="3"/>
  <c r="S372" i="3"/>
  <c r="R372" i="3"/>
  <c r="V371" i="3"/>
  <c r="U371" i="3"/>
  <c r="T371" i="3"/>
  <c r="S371" i="3"/>
  <c r="R371" i="3"/>
  <c r="V370" i="3"/>
  <c r="U370" i="3"/>
  <c r="T370" i="3"/>
  <c r="S370" i="3"/>
  <c r="R370" i="3"/>
  <c r="V369" i="3"/>
  <c r="U369" i="3"/>
  <c r="T369" i="3"/>
  <c r="S369" i="3"/>
  <c r="R369" i="3"/>
  <c r="V368" i="3"/>
  <c r="U368" i="3"/>
  <c r="T368" i="3"/>
  <c r="S368" i="3"/>
  <c r="R368" i="3"/>
  <c r="V367" i="3"/>
  <c r="U367" i="3"/>
  <c r="T367" i="3"/>
  <c r="S367" i="3"/>
  <c r="R367" i="3"/>
  <c r="V366" i="3"/>
  <c r="U366" i="3"/>
  <c r="T366" i="3"/>
  <c r="S366" i="3"/>
  <c r="R366" i="3"/>
  <c r="V365" i="3"/>
  <c r="U365" i="3"/>
  <c r="T365" i="3"/>
  <c r="S365" i="3"/>
  <c r="R365" i="3"/>
  <c r="V364" i="3"/>
  <c r="U364" i="3"/>
  <c r="T364" i="3"/>
  <c r="S364" i="3"/>
  <c r="R364" i="3"/>
  <c r="V363" i="3"/>
  <c r="U363" i="3"/>
  <c r="T363" i="3"/>
  <c r="S363" i="3"/>
  <c r="R363" i="3"/>
  <c r="V362" i="3"/>
  <c r="U362" i="3"/>
  <c r="T362" i="3"/>
  <c r="S362" i="3"/>
  <c r="R362" i="3"/>
  <c r="V361" i="3"/>
  <c r="U361" i="3"/>
  <c r="T361" i="3"/>
  <c r="S361" i="3"/>
  <c r="R361" i="3"/>
  <c r="V360" i="3"/>
  <c r="U360" i="3"/>
  <c r="T360" i="3"/>
  <c r="S360" i="3"/>
  <c r="R360" i="3"/>
  <c r="V359" i="3"/>
  <c r="U359" i="3"/>
  <c r="T359" i="3"/>
  <c r="S359" i="3"/>
  <c r="R359" i="3"/>
  <c r="V358" i="3"/>
  <c r="U358" i="3"/>
  <c r="T358" i="3"/>
  <c r="S358" i="3"/>
  <c r="R358" i="3"/>
  <c r="V357" i="3"/>
  <c r="U357" i="3"/>
  <c r="T357" i="3"/>
  <c r="S357" i="3"/>
  <c r="R357" i="3"/>
  <c r="V356" i="3"/>
  <c r="U356" i="3"/>
  <c r="T356" i="3"/>
  <c r="S356" i="3"/>
  <c r="R356" i="3"/>
  <c r="V355" i="3"/>
  <c r="U355" i="3"/>
  <c r="T355" i="3"/>
  <c r="S355" i="3"/>
  <c r="R355" i="3"/>
  <c r="V354" i="3"/>
  <c r="U354" i="3"/>
  <c r="T354" i="3"/>
  <c r="S354" i="3"/>
  <c r="R354" i="3"/>
  <c r="V353" i="3"/>
  <c r="U353" i="3"/>
  <c r="T353" i="3"/>
  <c r="S353" i="3"/>
  <c r="R353" i="3"/>
  <c r="V352" i="3"/>
  <c r="U352" i="3"/>
  <c r="T352" i="3"/>
  <c r="S352" i="3"/>
  <c r="R352" i="3"/>
  <c r="V351" i="3"/>
  <c r="U351" i="3"/>
  <c r="T351" i="3"/>
  <c r="S351" i="3"/>
  <c r="R351" i="3"/>
  <c r="V350" i="3"/>
  <c r="U350" i="3"/>
  <c r="T350" i="3"/>
  <c r="S350" i="3"/>
  <c r="R350" i="3"/>
  <c r="V349" i="3"/>
  <c r="U349" i="3"/>
  <c r="T349" i="3"/>
  <c r="S349" i="3"/>
  <c r="R349" i="3"/>
  <c r="V348" i="3"/>
  <c r="U348" i="3"/>
  <c r="T348" i="3"/>
  <c r="S348" i="3"/>
  <c r="R348" i="3"/>
  <c r="V347" i="3"/>
  <c r="U347" i="3"/>
  <c r="T347" i="3"/>
  <c r="S347" i="3"/>
  <c r="R347" i="3"/>
  <c r="V346" i="3"/>
  <c r="U346" i="3"/>
  <c r="T346" i="3"/>
  <c r="S346" i="3"/>
  <c r="R346" i="3"/>
  <c r="V345" i="3"/>
  <c r="U345" i="3"/>
  <c r="T345" i="3"/>
  <c r="S345" i="3"/>
  <c r="R345" i="3"/>
  <c r="V344" i="3"/>
  <c r="U344" i="3"/>
  <c r="T344" i="3"/>
  <c r="S344" i="3"/>
  <c r="R344" i="3"/>
  <c r="V343" i="3"/>
  <c r="U343" i="3"/>
  <c r="T343" i="3"/>
  <c r="S343" i="3"/>
  <c r="R343" i="3"/>
  <c r="V342" i="3"/>
  <c r="U342" i="3"/>
  <c r="T342" i="3"/>
  <c r="S342" i="3"/>
  <c r="R342" i="3"/>
  <c r="V341" i="3"/>
  <c r="U341" i="3"/>
  <c r="T341" i="3"/>
  <c r="S341" i="3"/>
  <c r="R341" i="3"/>
  <c r="V340" i="3"/>
  <c r="U340" i="3"/>
  <c r="T340" i="3"/>
  <c r="S340" i="3"/>
  <c r="R340" i="3"/>
  <c r="V339" i="3"/>
  <c r="U339" i="3"/>
  <c r="T339" i="3"/>
  <c r="S339" i="3"/>
  <c r="R339" i="3"/>
  <c r="V338" i="3"/>
  <c r="U338" i="3"/>
  <c r="T338" i="3"/>
  <c r="S338" i="3"/>
  <c r="R338" i="3"/>
  <c r="V337" i="3"/>
  <c r="U337" i="3"/>
  <c r="T337" i="3"/>
  <c r="S337" i="3"/>
  <c r="R337" i="3"/>
  <c r="V336" i="3"/>
  <c r="U336" i="3"/>
  <c r="T336" i="3"/>
  <c r="S336" i="3"/>
  <c r="R336" i="3"/>
  <c r="V335" i="3"/>
  <c r="U335" i="3"/>
  <c r="T335" i="3"/>
  <c r="S335" i="3"/>
  <c r="R335" i="3"/>
  <c r="V334" i="3"/>
  <c r="U334" i="3"/>
  <c r="T334" i="3"/>
  <c r="S334" i="3"/>
  <c r="R334" i="3"/>
  <c r="V333" i="3"/>
  <c r="U333" i="3"/>
  <c r="T333" i="3"/>
  <c r="S333" i="3"/>
  <c r="R333" i="3"/>
  <c r="V332" i="3"/>
  <c r="U332" i="3"/>
  <c r="T332" i="3"/>
  <c r="S332" i="3"/>
  <c r="R332" i="3"/>
  <c r="V331" i="3"/>
  <c r="U331" i="3"/>
  <c r="T331" i="3"/>
  <c r="S331" i="3"/>
  <c r="R331" i="3"/>
  <c r="V330" i="3"/>
  <c r="U330" i="3"/>
  <c r="T330" i="3"/>
  <c r="S330" i="3"/>
  <c r="R330" i="3"/>
  <c r="V329" i="3"/>
  <c r="U329" i="3"/>
  <c r="T329" i="3"/>
  <c r="S329" i="3"/>
  <c r="R329" i="3"/>
  <c r="V328" i="3"/>
  <c r="U328" i="3"/>
  <c r="T328" i="3"/>
  <c r="S328" i="3"/>
  <c r="R328" i="3"/>
  <c r="V327" i="3"/>
  <c r="U327" i="3"/>
  <c r="T327" i="3"/>
  <c r="S327" i="3"/>
  <c r="R327" i="3"/>
  <c r="V326" i="3"/>
  <c r="U326" i="3"/>
  <c r="T326" i="3"/>
  <c r="S326" i="3"/>
  <c r="R326" i="3"/>
  <c r="V325" i="3"/>
  <c r="U325" i="3"/>
  <c r="T325" i="3"/>
  <c r="S325" i="3"/>
  <c r="R325" i="3"/>
  <c r="V324" i="3"/>
  <c r="U324" i="3"/>
  <c r="T324" i="3"/>
  <c r="S324" i="3"/>
  <c r="R324" i="3"/>
  <c r="V323" i="3"/>
  <c r="U323" i="3"/>
  <c r="T323" i="3"/>
  <c r="S323" i="3"/>
  <c r="R323" i="3"/>
  <c r="V322" i="3"/>
  <c r="U322" i="3"/>
  <c r="T322" i="3"/>
  <c r="S322" i="3"/>
  <c r="R322" i="3"/>
  <c r="V321" i="3"/>
  <c r="U321" i="3"/>
  <c r="T321" i="3"/>
  <c r="S321" i="3"/>
  <c r="R321" i="3"/>
  <c r="V320" i="3"/>
  <c r="U320" i="3"/>
  <c r="T320" i="3"/>
  <c r="S320" i="3"/>
  <c r="R320" i="3"/>
  <c r="V319" i="3"/>
  <c r="U319" i="3"/>
  <c r="T319" i="3"/>
  <c r="S319" i="3"/>
  <c r="R319" i="3"/>
  <c r="V318" i="3"/>
  <c r="U318" i="3"/>
  <c r="T318" i="3"/>
  <c r="S318" i="3"/>
  <c r="R318" i="3"/>
  <c r="V317" i="3"/>
  <c r="U317" i="3"/>
  <c r="T317" i="3"/>
  <c r="S317" i="3"/>
  <c r="R317" i="3"/>
  <c r="V316" i="3"/>
  <c r="U316" i="3"/>
  <c r="T316" i="3"/>
  <c r="S316" i="3"/>
  <c r="R316" i="3"/>
  <c r="V315" i="3"/>
  <c r="U315" i="3"/>
  <c r="T315" i="3"/>
  <c r="S315" i="3"/>
  <c r="R315" i="3"/>
  <c r="V314" i="3"/>
  <c r="U314" i="3"/>
  <c r="T314" i="3"/>
  <c r="S314" i="3"/>
  <c r="R314" i="3"/>
  <c r="V313" i="3"/>
  <c r="U313" i="3"/>
  <c r="T313" i="3"/>
  <c r="S313" i="3"/>
  <c r="R313" i="3"/>
  <c r="V312" i="3"/>
  <c r="U312" i="3"/>
  <c r="T312" i="3"/>
  <c r="S312" i="3"/>
  <c r="R312" i="3"/>
  <c r="V311" i="3"/>
  <c r="U311" i="3"/>
  <c r="T311" i="3"/>
  <c r="S311" i="3"/>
  <c r="R311" i="3"/>
  <c r="V310" i="3"/>
  <c r="U310" i="3"/>
  <c r="T310" i="3"/>
  <c r="S310" i="3"/>
  <c r="R310" i="3"/>
  <c r="V309" i="3"/>
  <c r="U309" i="3"/>
  <c r="T309" i="3"/>
  <c r="S309" i="3"/>
  <c r="R309" i="3"/>
  <c r="V308" i="3"/>
  <c r="U308" i="3"/>
  <c r="T308" i="3"/>
  <c r="S308" i="3"/>
  <c r="R308" i="3"/>
  <c r="V307" i="3"/>
  <c r="U307" i="3"/>
  <c r="T307" i="3"/>
  <c r="S307" i="3"/>
  <c r="R307" i="3"/>
  <c r="V306" i="3"/>
  <c r="U306" i="3"/>
  <c r="T306" i="3"/>
  <c r="S306" i="3"/>
  <c r="R306" i="3"/>
  <c r="V305" i="3"/>
  <c r="U305" i="3"/>
  <c r="T305" i="3"/>
  <c r="S305" i="3"/>
  <c r="R305" i="3"/>
  <c r="V304" i="3"/>
  <c r="U304" i="3"/>
  <c r="T304" i="3"/>
  <c r="S304" i="3"/>
  <c r="R304" i="3"/>
  <c r="V303" i="3"/>
  <c r="U303" i="3"/>
  <c r="T303" i="3"/>
  <c r="S303" i="3"/>
  <c r="R303" i="3"/>
  <c r="V302" i="3"/>
  <c r="U302" i="3"/>
  <c r="T302" i="3"/>
  <c r="S302" i="3"/>
  <c r="R302" i="3"/>
  <c r="V301" i="3"/>
  <c r="U301" i="3"/>
  <c r="T301" i="3"/>
  <c r="S301" i="3"/>
  <c r="R301" i="3"/>
  <c r="V300" i="3"/>
  <c r="U300" i="3"/>
  <c r="T300" i="3"/>
  <c r="S300" i="3"/>
  <c r="R300" i="3"/>
  <c r="V299" i="3"/>
  <c r="U299" i="3"/>
  <c r="T299" i="3"/>
  <c r="S299" i="3"/>
  <c r="R299" i="3"/>
  <c r="V298" i="3"/>
  <c r="U298" i="3"/>
  <c r="T298" i="3"/>
  <c r="S298" i="3"/>
  <c r="R298" i="3"/>
  <c r="V297" i="3"/>
  <c r="U297" i="3"/>
  <c r="T297" i="3"/>
  <c r="S297" i="3"/>
  <c r="R297" i="3"/>
  <c r="V296" i="3"/>
  <c r="U296" i="3"/>
  <c r="T296" i="3"/>
  <c r="S296" i="3"/>
  <c r="R296" i="3"/>
  <c r="V295" i="3"/>
  <c r="U295" i="3"/>
  <c r="T295" i="3"/>
  <c r="S295" i="3"/>
  <c r="R295" i="3"/>
  <c r="V294" i="3"/>
  <c r="U294" i="3"/>
  <c r="T294" i="3"/>
  <c r="S294" i="3"/>
  <c r="R294" i="3"/>
  <c r="V293" i="3"/>
  <c r="U293" i="3"/>
  <c r="T293" i="3"/>
  <c r="S293" i="3"/>
  <c r="R293" i="3"/>
  <c r="V292" i="3"/>
  <c r="U292" i="3"/>
  <c r="T292" i="3"/>
  <c r="S292" i="3"/>
  <c r="R292" i="3"/>
  <c r="V291" i="3"/>
  <c r="U291" i="3"/>
  <c r="T291" i="3"/>
  <c r="S291" i="3"/>
  <c r="R291" i="3"/>
  <c r="V290" i="3"/>
  <c r="U290" i="3"/>
  <c r="T290" i="3"/>
  <c r="S290" i="3"/>
  <c r="R290" i="3"/>
  <c r="V289" i="3"/>
  <c r="U289" i="3"/>
  <c r="T289" i="3"/>
  <c r="S289" i="3"/>
  <c r="R289" i="3"/>
  <c r="V288" i="3"/>
  <c r="U288" i="3"/>
  <c r="T288" i="3"/>
  <c r="S288" i="3"/>
  <c r="R288" i="3"/>
  <c r="V287" i="3"/>
  <c r="U287" i="3"/>
  <c r="T287" i="3"/>
  <c r="S287" i="3"/>
  <c r="R287" i="3"/>
  <c r="V286" i="3"/>
  <c r="U286" i="3"/>
  <c r="T286" i="3"/>
  <c r="S286" i="3"/>
  <c r="R286" i="3"/>
  <c r="V285" i="3"/>
  <c r="U285" i="3"/>
  <c r="T285" i="3"/>
  <c r="S285" i="3"/>
  <c r="R285" i="3"/>
  <c r="V284" i="3"/>
  <c r="U284" i="3"/>
  <c r="T284" i="3"/>
  <c r="S284" i="3"/>
  <c r="R284" i="3"/>
  <c r="V283" i="3"/>
  <c r="U283" i="3"/>
  <c r="T283" i="3"/>
  <c r="S283" i="3"/>
  <c r="R283" i="3"/>
  <c r="V282" i="3"/>
  <c r="U282" i="3"/>
  <c r="T282" i="3"/>
  <c r="S282" i="3"/>
  <c r="R282" i="3"/>
  <c r="V281" i="3"/>
  <c r="U281" i="3"/>
  <c r="T281" i="3"/>
  <c r="S281" i="3"/>
  <c r="R281" i="3"/>
  <c r="V280" i="3"/>
  <c r="U280" i="3"/>
  <c r="T280" i="3"/>
  <c r="S280" i="3"/>
  <c r="R280" i="3"/>
  <c r="V279" i="3"/>
  <c r="U279" i="3"/>
  <c r="T279" i="3"/>
  <c r="S279" i="3"/>
  <c r="R279" i="3"/>
  <c r="V278" i="3"/>
  <c r="U278" i="3"/>
  <c r="T278" i="3"/>
  <c r="S278" i="3"/>
  <c r="R278" i="3"/>
  <c r="V277" i="3"/>
  <c r="U277" i="3"/>
  <c r="T277" i="3"/>
  <c r="S277" i="3"/>
  <c r="R277" i="3"/>
  <c r="V276" i="3"/>
  <c r="U276" i="3"/>
  <c r="T276" i="3"/>
  <c r="S276" i="3"/>
  <c r="R276" i="3"/>
  <c r="V275" i="3"/>
  <c r="U275" i="3"/>
  <c r="T275" i="3"/>
  <c r="S275" i="3"/>
  <c r="R275" i="3"/>
  <c r="V274" i="3"/>
  <c r="U274" i="3"/>
  <c r="T274" i="3"/>
  <c r="S274" i="3"/>
  <c r="R274" i="3"/>
  <c r="V273" i="3"/>
  <c r="U273" i="3"/>
  <c r="T273" i="3"/>
  <c r="S273" i="3"/>
  <c r="R273" i="3"/>
  <c r="V272" i="3"/>
  <c r="U272" i="3"/>
  <c r="T272" i="3"/>
  <c r="S272" i="3"/>
  <c r="R272" i="3"/>
  <c r="V271" i="3"/>
  <c r="U271" i="3"/>
  <c r="T271" i="3"/>
  <c r="S271" i="3"/>
  <c r="R271" i="3"/>
  <c r="V270" i="3"/>
  <c r="U270" i="3"/>
  <c r="T270" i="3"/>
  <c r="S270" i="3"/>
  <c r="R270" i="3"/>
  <c r="V269" i="3"/>
  <c r="U269" i="3"/>
  <c r="T269" i="3"/>
  <c r="S269" i="3"/>
  <c r="R269" i="3"/>
  <c r="V268" i="3"/>
  <c r="U268" i="3"/>
  <c r="T268" i="3"/>
  <c r="S268" i="3"/>
  <c r="R268" i="3"/>
  <c r="X3" i="3" s="1"/>
  <c r="U3" i="3" s="1"/>
  <c r="V267" i="3"/>
  <c r="U267" i="3"/>
  <c r="T267" i="3"/>
  <c r="S267" i="3"/>
  <c r="R267" i="3"/>
  <c r="V266" i="3"/>
  <c r="U266" i="3"/>
  <c r="T266" i="3"/>
  <c r="S266" i="3"/>
  <c r="R266" i="3"/>
  <c r="V265" i="3"/>
  <c r="U265" i="3"/>
  <c r="T265" i="3"/>
  <c r="S265" i="3"/>
  <c r="R265" i="3"/>
  <c r="V264" i="3"/>
  <c r="U264" i="3"/>
  <c r="T264" i="3"/>
  <c r="S264" i="3"/>
  <c r="R264" i="3"/>
  <c r="V263" i="3"/>
  <c r="U263" i="3"/>
  <c r="T263" i="3"/>
  <c r="S263" i="3"/>
  <c r="R263" i="3"/>
  <c r="V262" i="3"/>
  <c r="U262" i="3"/>
  <c r="T262" i="3"/>
  <c r="S262" i="3"/>
  <c r="R262" i="3"/>
  <c r="V261" i="3"/>
  <c r="U261" i="3"/>
  <c r="T261" i="3"/>
  <c r="S261" i="3"/>
  <c r="R261" i="3"/>
  <c r="V260" i="3"/>
  <c r="U260" i="3"/>
  <c r="T260" i="3"/>
  <c r="S260" i="3"/>
  <c r="R260" i="3"/>
  <c r="V259" i="3"/>
  <c r="U259" i="3"/>
  <c r="T259" i="3"/>
  <c r="S259" i="3"/>
  <c r="R259" i="3"/>
  <c r="V258" i="3"/>
  <c r="U258" i="3"/>
  <c r="T258" i="3"/>
  <c r="S258" i="3"/>
  <c r="R258" i="3"/>
  <c r="V257" i="3"/>
  <c r="U257" i="3"/>
  <c r="T257" i="3"/>
  <c r="S257" i="3"/>
  <c r="R257" i="3"/>
  <c r="V256" i="3"/>
  <c r="U256" i="3"/>
  <c r="T256" i="3"/>
  <c r="S256" i="3"/>
  <c r="R256" i="3"/>
  <c r="V255" i="3"/>
  <c r="U255" i="3"/>
  <c r="T255" i="3"/>
  <c r="S255" i="3"/>
  <c r="R255" i="3"/>
  <c r="V254" i="3"/>
  <c r="U254" i="3"/>
  <c r="T254" i="3"/>
  <c r="S254" i="3"/>
  <c r="R254" i="3"/>
  <c r="V253" i="3"/>
  <c r="U253" i="3"/>
  <c r="T253" i="3"/>
  <c r="S253" i="3"/>
  <c r="R253" i="3"/>
  <c r="V252" i="3"/>
  <c r="U252" i="3"/>
  <c r="T252" i="3"/>
  <c r="S252" i="3"/>
  <c r="R252" i="3"/>
  <c r="V251" i="3"/>
  <c r="U251" i="3"/>
  <c r="T251" i="3"/>
  <c r="S251" i="3"/>
  <c r="R251" i="3"/>
  <c r="V250" i="3"/>
  <c r="U250" i="3"/>
  <c r="T250" i="3"/>
  <c r="S250" i="3"/>
  <c r="R250" i="3"/>
  <c r="V249" i="3"/>
  <c r="U249" i="3"/>
  <c r="T249" i="3"/>
  <c r="S249" i="3"/>
  <c r="R249" i="3"/>
  <c r="V248" i="3"/>
  <c r="U248" i="3"/>
  <c r="T248" i="3"/>
  <c r="S248" i="3"/>
  <c r="R248" i="3"/>
  <c r="V247" i="3"/>
  <c r="U247" i="3"/>
  <c r="T247" i="3"/>
  <c r="S247" i="3"/>
  <c r="R247" i="3"/>
  <c r="V246" i="3"/>
  <c r="U246" i="3"/>
  <c r="T246" i="3"/>
  <c r="S246" i="3"/>
  <c r="R246" i="3"/>
  <c r="V245" i="3"/>
  <c r="U245" i="3"/>
  <c r="T245" i="3"/>
  <c r="S245" i="3"/>
  <c r="R245" i="3"/>
  <c r="V244" i="3"/>
  <c r="U244" i="3"/>
  <c r="T244" i="3"/>
  <c r="S244" i="3"/>
  <c r="R244" i="3"/>
  <c r="V243" i="3"/>
  <c r="U243" i="3"/>
  <c r="T243" i="3"/>
  <c r="S243" i="3"/>
  <c r="R243" i="3"/>
  <c r="V242" i="3"/>
  <c r="U242" i="3"/>
  <c r="T242" i="3"/>
  <c r="S242" i="3"/>
  <c r="R242" i="3"/>
  <c r="V241" i="3"/>
  <c r="U241" i="3"/>
  <c r="T241" i="3"/>
  <c r="S241" i="3"/>
  <c r="R241" i="3"/>
  <c r="V240" i="3"/>
  <c r="U240" i="3"/>
  <c r="T240" i="3"/>
  <c r="S240" i="3"/>
  <c r="R240" i="3"/>
  <c r="V239" i="3"/>
  <c r="U239" i="3"/>
  <c r="T239" i="3"/>
  <c r="S239" i="3"/>
  <c r="R239" i="3"/>
  <c r="V238" i="3"/>
  <c r="U238" i="3"/>
  <c r="T238" i="3"/>
  <c r="S238" i="3"/>
  <c r="R238" i="3"/>
  <c r="V237" i="3"/>
  <c r="U237" i="3"/>
  <c r="T237" i="3"/>
  <c r="S237" i="3"/>
  <c r="R237" i="3"/>
  <c r="V236" i="3"/>
  <c r="U236" i="3"/>
  <c r="T236" i="3"/>
  <c r="S236" i="3"/>
  <c r="R236" i="3"/>
  <c r="V235" i="3"/>
  <c r="U235" i="3"/>
  <c r="T235" i="3"/>
  <c r="S235" i="3"/>
  <c r="R235" i="3"/>
  <c r="V234" i="3"/>
  <c r="U234" i="3"/>
  <c r="T234" i="3"/>
  <c r="S234" i="3"/>
  <c r="R234" i="3"/>
  <c r="V233" i="3"/>
  <c r="U233" i="3"/>
  <c r="T233" i="3"/>
  <c r="S233" i="3"/>
  <c r="R233" i="3"/>
  <c r="V232" i="3"/>
  <c r="U232" i="3"/>
  <c r="T232" i="3"/>
  <c r="S232" i="3"/>
  <c r="R232" i="3"/>
  <c r="V231" i="3"/>
  <c r="U231" i="3"/>
  <c r="T231" i="3"/>
  <c r="S231" i="3"/>
  <c r="R231" i="3"/>
  <c r="V230" i="3"/>
  <c r="U230" i="3"/>
  <c r="T230" i="3"/>
  <c r="S230" i="3"/>
  <c r="R230" i="3"/>
  <c r="V229" i="3"/>
  <c r="U229" i="3"/>
  <c r="T229" i="3"/>
  <c r="S229" i="3"/>
  <c r="R229" i="3"/>
  <c r="V228" i="3"/>
  <c r="U228" i="3"/>
  <c r="T228" i="3"/>
  <c r="S228" i="3"/>
  <c r="R228" i="3"/>
  <c r="V227" i="3"/>
  <c r="U227" i="3"/>
  <c r="T227" i="3"/>
  <c r="S227" i="3"/>
  <c r="R227" i="3"/>
  <c r="V226" i="3"/>
  <c r="U226" i="3"/>
  <c r="T226" i="3"/>
  <c r="S226" i="3"/>
  <c r="R226" i="3"/>
  <c r="V225" i="3"/>
  <c r="U225" i="3"/>
  <c r="T225" i="3"/>
  <c r="S225" i="3"/>
  <c r="R225" i="3"/>
  <c r="V224" i="3"/>
  <c r="U224" i="3"/>
  <c r="T224" i="3"/>
  <c r="S224" i="3"/>
  <c r="R224" i="3"/>
  <c r="V223" i="3"/>
  <c r="U223" i="3"/>
  <c r="T223" i="3"/>
  <c r="S223" i="3"/>
  <c r="R223" i="3"/>
  <c r="V222" i="3"/>
  <c r="U222" i="3"/>
  <c r="T222" i="3"/>
  <c r="S222" i="3"/>
  <c r="R222" i="3"/>
  <c r="V221" i="3"/>
  <c r="U221" i="3"/>
  <c r="T221" i="3"/>
  <c r="S221" i="3"/>
  <c r="R221" i="3"/>
  <c r="V220" i="3"/>
  <c r="U220" i="3"/>
  <c r="T220" i="3"/>
  <c r="S220" i="3"/>
  <c r="R220" i="3"/>
  <c r="V219" i="3"/>
  <c r="U219" i="3"/>
  <c r="T219" i="3"/>
  <c r="S219" i="3"/>
  <c r="R219" i="3"/>
  <c r="V218" i="3"/>
  <c r="U218" i="3"/>
  <c r="T218" i="3"/>
  <c r="S218" i="3"/>
  <c r="R218" i="3"/>
  <c r="V217" i="3"/>
  <c r="U217" i="3"/>
  <c r="T217" i="3"/>
  <c r="S217" i="3"/>
  <c r="R217" i="3"/>
  <c r="V216" i="3"/>
  <c r="U216" i="3"/>
  <c r="T216" i="3"/>
  <c r="S216" i="3"/>
  <c r="R216" i="3"/>
  <c r="V215" i="3"/>
  <c r="U215" i="3"/>
  <c r="T215" i="3"/>
  <c r="S215" i="3"/>
  <c r="R215" i="3"/>
  <c r="V214" i="3"/>
  <c r="U214" i="3"/>
  <c r="T214" i="3"/>
  <c r="S214" i="3"/>
  <c r="R214" i="3"/>
  <c r="V213" i="3"/>
  <c r="U213" i="3"/>
  <c r="T213" i="3"/>
  <c r="S213" i="3"/>
  <c r="R213" i="3"/>
  <c r="V212" i="3"/>
  <c r="U212" i="3"/>
  <c r="T212" i="3"/>
  <c r="S212" i="3"/>
  <c r="R212" i="3"/>
  <c r="V211" i="3"/>
  <c r="U211" i="3"/>
  <c r="T211" i="3"/>
  <c r="S211" i="3"/>
  <c r="R211" i="3"/>
  <c r="V210" i="3"/>
  <c r="U210" i="3"/>
  <c r="T210" i="3"/>
  <c r="S210" i="3"/>
  <c r="R210" i="3"/>
  <c r="V209" i="3"/>
  <c r="U209" i="3"/>
  <c r="T209" i="3"/>
  <c r="S209" i="3"/>
  <c r="R209" i="3"/>
  <c r="V208" i="3"/>
  <c r="U208" i="3"/>
  <c r="T208" i="3"/>
  <c r="S208" i="3"/>
  <c r="R208" i="3"/>
  <c r="V207" i="3"/>
  <c r="U207" i="3"/>
  <c r="T207" i="3"/>
  <c r="S207" i="3"/>
  <c r="R207" i="3"/>
  <c r="V206" i="3"/>
  <c r="U206" i="3"/>
  <c r="T206" i="3"/>
  <c r="S206" i="3"/>
  <c r="R206" i="3"/>
  <c r="V205" i="3"/>
  <c r="U205" i="3"/>
  <c r="T205" i="3"/>
  <c r="S205" i="3"/>
  <c r="R205" i="3"/>
  <c r="V204" i="3"/>
  <c r="U204" i="3"/>
  <c r="T204" i="3"/>
  <c r="S204" i="3"/>
  <c r="R204" i="3"/>
  <c r="V203" i="3"/>
  <c r="U203" i="3"/>
  <c r="T203" i="3"/>
  <c r="S203" i="3"/>
  <c r="R203" i="3"/>
  <c r="V202" i="3"/>
  <c r="U202" i="3"/>
  <c r="T202" i="3"/>
  <c r="S202" i="3"/>
  <c r="R202" i="3"/>
  <c r="V201" i="3"/>
  <c r="U201" i="3"/>
  <c r="T201" i="3"/>
  <c r="S201" i="3"/>
  <c r="R201" i="3"/>
  <c r="V200" i="3"/>
  <c r="U200" i="3"/>
  <c r="T200" i="3"/>
  <c r="S200" i="3"/>
  <c r="R200" i="3"/>
  <c r="V199" i="3"/>
  <c r="U199" i="3"/>
  <c r="T199" i="3"/>
  <c r="S199" i="3"/>
  <c r="R199" i="3"/>
  <c r="V198" i="3"/>
  <c r="U198" i="3"/>
  <c r="T198" i="3"/>
  <c r="S198" i="3"/>
  <c r="R198" i="3"/>
  <c r="V197" i="3"/>
  <c r="U197" i="3"/>
  <c r="T197" i="3"/>
  <c r="S197" i="3"/>
  <c r="R197" i="3"/>
  <c r="V196" i="3"/>
  <c r="U196" i="3"/>
  <c r="T196" i="3"/>
  <c r="S196" i="3"/>
  <c r="R196" i="3"/>
  <c r="V195" i="3"/>
  <c r="U195" i="3"/>
  <c r="T195" i="3"/>
  <c r="S195" i="3"/>
  <c r="R195" i="3"/>
  <c r="V194" i="3"/>
  <c r="U194" i="3"/>
  <c r="T194" i="3"/>
  <c r="S194" i="3"/>
  <c r="R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3" i="3"/>
  <c r="U183" i="3"/>
  <c r="T183" i="3"/>
  <c r="S183" i="3"/>
  <c r="R183" i="3"/>
  <c r="V182" i="3"/>
  <c r="U182" i="3"/>
  <c r="T182" i="3"/>
  <c r="S182" i="3"/>
  <c r="R182" i="3"/>
  <c r="V181" i="3"/>
  <c r="U181" i="3"/>
  <c r="T181" i="3"/>
  <c r="S181" i="3"/>
  <c r="R181" i="3"/>
  <c r="V180" i="3"/>
  <c r="U180" i="3"/>
  <c r="T180" i="3"/>
  <c r="S180" i="3"/>
  <c r="R180" i="3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6" i="3"/>
  <c r="U176" i="3"/>
  <c r="T176" i="3"/>
  <c r="S176" i="3"/>
  <c r="R176" i="3"/>
  <c r="V175" i="3"/>
  <c r="U175" i="3"/>
  <c r="T175" i="3"/>
  <c r="S175" i="3"/>
  <c r="R175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3" i="3"/>
  <c r="U163" i="3"/>
  <c r="T163" i="3"/>
  <c r="S163" i="3"/>
  <c r="R163" i="3"/>
  <c r="V162" i="3"/>
  <c r="U162" i="3"/>
  <c r="T162" i="3"/>
  <c r="S162" i="3"/>
  <c r="R162" i="3"/>
  <c r="V161" i="3"/>
  <c r="U161" i="3"/>
  <c r="T161" i="3"/>
  <c r="S161" i="3"/>
  <c r="R161" i="3"/>
  <c r="V160" i="3"/>
  <c r="U160" i="3"/>
  <c r="T160" i="3"/>
  <c r="S160" i="3"/>
  <c r="R160" i="3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7" i="3"/>
  <c r="U17" i="3"/>
  <c r="T17" i="3"/>
  <c r="S17" i="3"/>
  <c r="R17" i="3"/>
  <c r="V16" i="3"/>
  <c r="U16" i="3"/>
  <c r="T16" i="3"/>
  <c r="S16" i="3"/>
  <c r="R16" i="3"/>
  <c r="V15" i="3"/>
  <c r="U15" i="3"/>
  <c r="T15" i="3"/>
  <c r="S15" i="3"/>
  <c r="R15" i="3"/>
  <c r="V14" i="3"/>
  <c r="U14" i="3"/>
  <c r="T14" i="3"/>
  <c r="S14" i="3"/>
  <c r="R14" i="3"/>
  <c r="V13" i="3"/>
  <c r="U13" i="3"/>
  <c r="T13" i="3"/>
  <c r="S13" i="3"/>
  <c r="R13" i="3"/>
  <c r="V12" i="3"/>
  <c r="U12" i="3"/>
  <c r="T12" i="3"/>
  <c r="S12" i="3"/>
  <c r="R12" i="3"/>
  <c r="V11" i="3"/>
  <c r="U11" i="3"/>
  <c r="T11" i="3"/>
  <c r="S11" i="3"/>
  <c r="R11" i="3"/>
  <c r="V10" i="3"/>
  <c r="U10" i="3"/>
  <c r="T10" i="3"/>
  <c r="S10" i="3"/>
  <c r="R10" i="3"/>
  <c r="V9" i="3"/>
  <c r="U9" i="3"/>
  <c r="T9" i="3"/>
  <c r="S9" i="3"/>
  <c r="R9" i="3"/>
  <c r="V8" i="3"/>
  <c r="U8" i="3"/>
  <c r="T8" i="3"/>
  <c r="S8" i="3"/>
  <c r="R8" i="3"/>
  <c r="V7" i="3"/>
  <c r="R7" i="3"/>
  <c r="U5" i="3"/>
  <c r="U4" i="3"/>
  <c r="W3" i="3"/>
  <c r="U2" i="3"/>
  <c r="V517" i="2"/>
  <c r="U517" i="2"/>
  <c r="T517" i="2"/>
  <c r="S517" i="2"/>
  <c r="R517" i="2"/>
  <c r="V516" i="2"/>
  <c r="U516" i="2"/>
  <c r="T516" i="2"/>
  <c r="S516" i="2"/>
  <c r="R516" i="2"/>
  <c r="A516" i="2"/>
  <c r="V515" i="2"/>
  <c r="U515" i="2"/>
  <c r="T515" i="2"/>
  <c r="S515" i="2"/>
  <c r="R515" i="2"/>
  <c r="V514" i="2"/>
  <c r="U514" i="2"/>
  <c r="T514" i="2"/>
  <c r="S514" i="2"/>
  <c r="R514" i="2"/>
  <c r="V513" i="2"/>
  <c r="U513" i="2"/>
  <c r="T513" i="2"/>
  <c r="S513" i="2"/>
  <c r="R513" i="2"/>
  <c r="V512" i="2"/>
  <c r="U512" i="2"/>
  <c r="T512" i="2"/>
  <c r="S512" i="2"/>
  <c r="R512" i="2"/>
  <c r="V511" i="2"/>
  <c r="U511" i="2"/>
  <c r="T511" i="2"/>
  <c r="S511" i="2"/>
  <c r="R511" i="2"/>
  <c r="A511" i="2"/>
  <c r="V510" i="2"/>
  <c r="U510" i="2"/>
  <c r="T510" i="2"/>
  <c r="S510" i="2"/>
  <c r="R510" i="2"/>
  <c r="V509" i="2"/>
  <c r="U509" i="2"/>
  <c r="T509" i="2"/>
  <c r="S509" i="2"/>
  <c r="R509" i="2"/>
  <c r="V508" i="2"/>
  <c r="U508" i="2"/>
  <c r="T508" i="2"/>
  <c r="S508" i="2"/>
  <c r="R508" i="2"/>
  <c r="V507" i="2"/>
  <c r="U507" i="2"/>
  <c r="T507" i="2"/>
  <c r="S507" i="2"/>
  <c r="R507" i="2"/>
  <c r="V506" i="2"/>
  <c r="U506" i="2"/>
  <c r="T506" i="2"/>
  <c r="S506" i="2"/>
  <c r="R506" i="2"/>
  <c r="A506" i="2"/>
  <c r="V505" i="2"/>
  <c r="U505" i="2"/>
  <c r="T505" i="2"/>
  <c r="S505" i="2"/>
  <c r="R505" i="2"/>
  <c r="V504" i="2"/>
  <c r="U504" i="2"/>
  <c r="T504" i="2"/>
  <c r="S504" i="2"/>
  <c r="R504" i="2"/>
  <c r="V503" i="2"/>
  <c r="U503" i="2"/>
  <c r="T503" i="2"/>
  <c r="S503" i="2"/>
  <c r="R503" i="2"/>
  <c r="V502" i="2"/>
  <c r="U502" i="2"/>
  <c r="T502" i="2"/>
  <c r="S502" i="2"/>
  <c r="R502" i="2"/>
  <c r="V501" i="2"/>
  <c r="U501" i="2"/>
  <c r="T501" i="2"/>
  <c r="S501" i="2"/>
  <c r="R501" i="2"/>
  <c r="A501" i="2"/>
  <c r="V500" i="2"/>
  <c r="U500" i="2"/>
  <c r="T500" i="2"/>
  <c r="S500" i="2"/>
  <c r="R500" i="2"/>
  <c r="V499" i="2"/>
  <c r="U499" i="2"/>
  <c r="T499" i="2"/>
  <c r="S499" i="2"/>
  <c r="R499" i="2"/>
  <c r="V498" i="2"/>
  <c r="U498" i="2"/>
  <c r="T498" i="2"/>
  <c r="S498" i="2"/>
  <c r="R498" i="2"/>
  <c r="V497" i="2"/>
  <c r="U497" i="2"/>
  <c r="T497" i="2"/>
  <c r="S497" i="2"/>
  <c r="R497" i="2"/>
  <c r="V496" i="2"/>
  <c r="U496" i="2"/>
  <c r="T496" i="2"/>
  <c r="S496" i="2"/>
  <c r="R496" i="2"/>
  <c r="A496" i="2"/>
  <c r="V495" i="2"/>
  <c r="U495" i="2"/>
  <c r="T495" i="2"/>
  <c r="S495" i="2"/>
  <c r="R495" i="2"/>
  <c r="V494" i="2"/>
  <c r="U494" i="2"/>
  <c r="T494" i="2"/>
  <c r="S494" i="2"/>
  <c r="R494" i="2"/>
  <c r="V493" i="2"/>
  <c r="U493" i="2"/>
  <c r="T493" i="2"/>
  <c r="S493" i="2"/>
  <c r="R493" i="2"/>
  <c r="V492" i="2"/>
  <c r="U492" i="2"/>
  <c r="T492" i="2"/>
  <c r="S492" i="2"/>
  <c r="R492" i="2"/>
  <c r="V491" i="2"/>
  <c r="U491" i="2"/>
  <c r="T491" i="2"/>
  <c r="S491" i="2"/>
  <c r="R491" i="2"/>
  <c r="A491" i="2"/>
  <c r="V490" i="2"/>
  <c r="U490" i="2"/>
  <c r="T490" i="2"/>
  <c r="S490" i="2"/>
  <c r="R490" i="2"/>
  <c r="V489" i="2"/>
  <c r="U489" i="2"/>
  <c r="T489" i="2"/>
  <c r="S489" i="2"/>
  <c r="R489" i="2"/>
  <c r="V488" i="2"/>
  <c r="U488" i="2"/>
  <c r="T488" i="2"/>
  <c r="S488" i="2"/>
  <c r="R488" i="2"/>
  <c r="V487" i="2"/>
  <c r="U487" i="2"/>
  <c r="T487" i="2"/>
  <c r="S487" i="2"/>
  <c r="R487" i="2"/>
  <c r="V486" i="2"/>
  <c r="U486" i="2"/>
  <c r="T486" i="2"/>
  <c r="S486" i="2"/>
  <c r="R486" i="2"/>
  <c r="A486" i="2"/>
  <c r="V485" i="2"/>
  <c r="U485" i="2"/>
  <c r="T485" i="2"/>
  <c r="S485" i="2"/>
  <c r="R485" i="2"/>
  <c r="V484" i="2"/>
  <c r="U484" i="2"/>
  <c r="T484" i="2"/>
  <c r="S484" i="2"/>
  <c r="R484" i="2"/>
  <c r="V483" i="2"/>
  <c r="U483" i="2"/>
  <c r="T483" i="2"/>
  <c r="S483" i="2"/>
  <c r="R483" i="2"/>
  <c r="V482" i="2"/>
  <c r="U482" i="2"/>
  <c r="T482" i="2"/>
  <c r="S482" i="2"/>
  <c r="R482" i="2"/>
  <c r="V481" i="2"/>
  <c r="U481" i="2"/>
  <c r="T481" i="2"/>
  <c r="S481" i="2"/>
  <c r="R481" i="2"/>
  <c r="A481" i="2"/>
  <c r="V480" i="2"/>
  <c r="U480" i="2"/>
  <c r="T480" i="2"/>
  <c r="S480" i="2"/>
  <c r="R480" i="2"/>
  <c r="V479" i="2"/>
  <c r="U479" i="2"/>
  <c r="T479" i="2"/>
  <c r="S479" i="2"/>
  <c r="R479" i="2"/>
  <c r="V478" i="2"/>
  <c r="U478" i="2"/>
  <c r="T478" i="2"/>
  <c r="S478" i="2"/>
  <c r="R478" i="2"/>
  <c r="V477" i="2"/>
  <c r="U477" i="2"/>
  <c r="T477" i="2"/>
  <c r="S477" i="2"/>
  <c r="R477" i="2"/>
  <c r="V476" i="2"/>
  <c r="U476" i="2"/>
  <c r="T476" i="2"/>
  <c r="S476" i="2"/>
  <c r="R476" i="2"/>
  <c r="A476" i="2"/>
  <c r="V475" i="2"/>
  <c r="U475" i="2"/>
  <c r="T475" i="2"/>
  <c r="S475" i="2"/>
  <c r="R475" i="2"/>
  <c r="V474" i="2"/>
  <c r="U474" i="2"/>
  <c r="T474" i="2"/>
  <c r="S474" i="2"/>
  <c r="R474" i="2"/>
  <c r="V473" i="2"/>
  <c r="U473" i="2"/>
  <c r="T473" i="2"/>
  <c r="S473" i="2"/>
  <c r="R473" i="2"/>
  <c r="V472" i="2"/>
  <c r="U472" i="2"/>
  <c r="T472" i="2"/>
  <c r="S472" i="2"/>
  <c r="R472" i="2"/>
  <c r="V471" i="2"/>
  <c r="U471" i="2"/>
  <c r="T471" i="2"/>
  <c r="S471" i="2"/>
  <c r="R471" i="2"/>
  <c r="A471" i="2"/>
  <c r="V470" i="2"/>
  <c r="U470" i="2"/>
  <c r="T470" i="2"/>
  <c r="S470" i="2"/>
  <c r="R470" i="2"/>
  <c r="V469" i="2"/>
  <c r="U469" i="2"/>
  <c r="T469" i="2"/>
  <c r="S469" i="2"/>
  <c r="R469" i="2"/>
  <c r="V468" i="2"/>
  <c r="U468" i="2"/>
  <c r="T468" i="2"/>
  <c r="S468" i="2"/>
  <c r="R468" i="2"/>
  <c r="V467" i="2"/>
  <c r="U467" i="2"/>
  <c r="T467" i="2"/>
  <c r="S467" i="2"/>
  <c r="R467" i="2"/>
  <c r="V466" i="2"/>
  <c r="U466" i="2"/>
  <c r="T466" i="2"/>
  <c r="S466" i="2"/>
  <c r="R466" i="2"/>
  <c r="A466" i="2"/>
  <c r="V465" i="2"/>
  <c r="U465" i="2"/>
  <c r="T465" i="2"/>
  <c r="S465" i="2"/>
  <c r="R465" i="2"/>
  <c r="V464" i="2"/>
  <c r="U464" i="2"/>
  <c r="T464" i="2"/>
  <c r="S464" i="2"/>
  <c r="R464" i="2"/>
  <c r="V463" i="2"/>
  <c r="U463" i="2"/>
  <c r="T463" i="2"/>
  <c r="S463" i="2"/>
  <c r="R463" i="2"/>
  <c r="V462" i="2"/>
  <c r="U462" i="2"/>
  <c r="T462" i="2"/>
  <c r="S462" i="2"/>
  <c r="R462" i="2"/>
  <c r="V461" i="2"/>
  <c r="U461" i="2"/>
  <c r="T461" i="2"/>
  <c r="S461" i="2"/>
  <c r="R461" i="2"/>
  <c r="A461" i="2"/>
  <c r="V460" i="2"/>
  <c r="U460" i="2"/>
  <c r="T460" i="2"/>
  <c r="S460" i="2"/>
  <c r="R460" i="2"/>
  <c r="V459" i="2"/>
  <c r="U459" i="2"/>
  <c r="T459" i="2"/>
  <c r="S459" i="2"/>
  <c r="R459" i="2"/>
  <c r="V458" i="2"/>
  <c r="U458" i="2"/>
  <c r="T458" i="2"/>
  <c r="S458" i="2"/>
  <c r="R458" i="2"/>
  <c r="V457" i="2"/>
  <c r="U457" i="2"/>
  <c r="T457" i="2"/>
  <c r="S457" i="2"/>
  <c r="R457" i="2"/>
  <c r="V456" i="2"/>
  <c r="U456" i="2"/>
  <c r="T456" i="2"/>
  <c r="S456" i="2"/>
  <c r="R456" i="2"/>
  <c r="A456" i="2"/>
  <c r="V455" i="2"/>
  <c r="U455" i="2"/>
  <c r="T455" i="2"/>
  <c r="S455" i="2"/>
  <c r="R455" i="2"/>
  <c r="V454" i="2"/>
  <c r="U454" i="2"/>
  <c r="T454" i="2"/>
  <c r="S454" i="2"/>
  <c r="R454" i="2"/>
  <c r="V453" i="2"/>
  <c r="U453" i="2"/>
  <c r="T453" i="2"/>
  <c r="S453" i="2"/>
  <c r="R453" i="2"/>
  <c r="V452" i="2"/>
  <c r="U452" i="2"/>
  <c r="T452" i="2"/>
  <c r="S452" i="2"/>
  <c r="R452" i="2"/>
  <c r="V451" i="2"/>
  <c r="U451" i="2"/>
  <c r="T451" i="2"/>
  <c r="S451" i="2"/>
  <c r="R451" i="2"/>
  <c r="A451" i="2"/>
  <c r="V450" i="2"/>
  <c r="U450" i="2"/>
  <c r="T450" i="2"/>
  <c r="S450" i="2"/>
  <c r="R450" i="2"/>
  <c r="V449" i="2"/>
  <c r="U449" i="2"/>
  <c r="T449" i="2"/>
  <c r="S449" i="2"/>
  <c r="R449" i="2"/>
  <c r="V448" i="2"/>
  <c r="U448" i="2"/>
  <c r="T448" i="2"/>
  <c r="S448" i="2"/>
  <c r="R448" i="2"/>
  <c r="V447" i="2"/>
  <c r="U447" i="2"/>
  <c r="T447" i="2"/>
  <c r="S447" i="2"/>
  <c r="R447" i="2"/>
  <c r="V446" i="2"/>
  <c r="U446" i="2"/>
  <c r="T446" i="2"/>
  <c r="S446" i="2"/>
  <c r="R446" i="2"/>
  <c r="A446" i="2"/>
  <c r="V445" i="2"/>
  <c r="U445" i="2"/>
  <c r="T445" i="2"/>
  <c r="S445" i="2"/>
  <c r="R445" i="2"/>
  <c r="V444" i="2"/>
  <c r="U444" i="2"/>
  <c r="T444" i="2"/>
  <c r="S444" i="2"/>
  <c r="R444" i="2"/>
  <c r="V443" i="2"/>
  <c r="U443" i="2"/>
  <c r="T443" i="2"/>
  <c r="S443" i="2"/>
  <c r="R443" i="2"/>
  <c r="V442" i="2"/>
  <c r="U442" i="2"/>
  <c r="T442" i="2"/>
  <c r="S442" i="2"/>
  <c r="R442" i="2"/>
  <c r="V441" i="2"/>
  <c r="U441" i="2"/>
  <c r="T441" i="2"/>
  <c r="S441" i="2"/>
  <c r="R441" i="2"/>
  <c r="V440" i="2"/>
  <c r="U440" i="2"/>
  <c r="T440" i="2"/>
  <c r="S440" i="2"/>
  <c r="R440" i="2"/>
  <c r="V439" i="2"/>
  <c r="U439" i="2"/>
  <c r="T439" i="2"/>
  <c r="S439" i="2"/>
  <c r="R439" i="2"/>
  <c r="A439" i="2"/>
  <c r="V438" i="2"/>
  <c r="U438" i="2"/>
  <c r="T438" i="2"/>
  <c r="S438" i="2"/>
  <c r="R438" i="2"/>
  <c r="V437" i="2"/>
  <c r="U437" i="2"/>
  <c r="T437" i="2"/>
  <c r="S437" i="2"/>
  <c r="R437" i="2"/>
  <c r="V436" i="2"/>
  <c r="U436" i="2"/>
  <c r="T436" i="2"/>
  <c r="S436" i="2"/>
  <c r="R436" i="2"/>
  <c r="A436" i="2"/>
  <c r="V435" i="2"/>
  <c r="U435" i="2"/>
  <c r="T435" i="2"/>
  <c r="S435" i="2"/>
  <c r="R435" i="2"/>
  <c r="V434" i="2"/>
  <c r="U434" i="2"/>
  <c r="T434" i="2"/>
  <c r="S434" i="2"/>
  <c r="R434" i="2"/>
  <c r="V433" i="2"/>
  <c r="U433" i="2"/>
  <c r="T433" i="2"/>
  <c r="S433" i="2"/>
  <c r="R433" i="2"/>
  <c r="V432" i="2"/>
  <c r="U432" i="2"/>
  <c r="T432" i="2"/>
  <c r="S432" i="2"/>
  <c r="R432" i="2"/>
  <c r="V431" i="2"/>
  <c r="U431" i="2"/>
  <c r="T431" i="2"/>
  <c r="S431" i="2"/>
  <c r="R431" i="2"/>
  <c r="A431" i="2"/>
  <c r="V430" i="2"/>
  <c r="U430" i="2"/>
  <c r="T430" i="2"/>
  <c r="S430" i="2"/>
  <c r="R430" i="2"/>
  <c r="V429" i="2"/>
  <c r="U429" i="2"/>
  <c r="T429" i="2"/>
  <c r="S429" i="2"/>
  <c r="R429" i="2"/>
  <c r="V428" i="2"/>
  <c r="U428" i="2"/>
  <c r="T428" i="2"/>
  <c r="S428" i="2"/>
  <c r="R428" i="2"/>
  <c r="V427" i="2"/>
  <c r="U427" i="2"/>
  <c r="T427" i="2"/>
  <c r="S427" i="2"/>
  <c r="R427" i="2"/>
  <c r="V426" i="2"/>
  <c r="U426" i="2"/>
  <c r="T426" i="2"/>
  <c r="S426" i="2"/>
  <c r="R426" i="2"/>
  <c r="A426" i="2"/>
  <c r="V425" i="2"/>
  <c r="U425" i="2"/>
  <c r="T425" i="2"/>
  <c r="S425" i="2"/>
  <c r="R425" i="2"/>
  <c r="V424" i="2"/>
  <c r="U424" i="2"/>
  <c r="T424" i="2"/>
  <c r="S424" i="2"/>
  <c r="R424" i="2"/>
  <c r="V423" i="2"/>
  <c r="U423" i="2"/>
  <c r="T423" i="2"/>
  <c r="S423" i="2"/>
  <c r="R423" i="2"/>
  <c r="V422" i="2"/>
  <c r="U422" i="2"/>
  <c r="T422" i="2"/>
  <c r="S422" i="2"/>
  <c r="R422" i="2"/>
  <c r="V421" i="2"/>
  <c r="U421" i="2"/>
  <c r="T421" i="2"/>
  <c r="S421" i="2"/>
  <c r="R421" i="2"/>
  <c r="A421" i="2"/>
  <c r="V420" i="2"/>
  <c r="U420" i="2"/>
  <c r="T420" i="2"/>
  <c r="S420" i="2"/>
  <c r="R420" i="2"/>
  <c r="V419" i="2"/>
  <c r="U419" i="2"/>
  <c r="T419" i="2"/>
  <c r="S419" i="2"/>
  <c r="R419" i="2"/>
  <c r="V418" i="2"/>
  <c r="U418" i="2"/>
  <c r="T418" i="2"/>
  <c r="S418" i="2"/>
  <c r="R418" i="2"/>
  <c r="V417" i="2"/>
  <c r="U417" i="2"/>
  <c r="T417" i="2"/>
  <c r="S417" i="2"/>
  <c r="R417" i="2"/>
  <c r="V416" i="2"/>
  <c r="U416" i="2"/>
  <c r="T416" i="2"/>
  <c r="S416" i="2"/>
  <c r="R416" i="2"/>
  <c r="A416" i="2"/>
  <c r="V415" i="2"/>
  <c r="U415" i="2"/>
  <c r="T415" i="2"/>
  <c r="S415" i="2"/>
  <c r="R415" i="2"/>
  <c r="V414" i="2"/>
  <c r="U414" i="2"/>
  <c r="T414" i="2"/>
  <c r="S414" i="2"/>
  <c r="R414" i="2"/>
  <c r="V413" i="2"/>
  <c r="U413" i="2"/>
  <c r="T413" i="2"/>
  <c r="S413" i="2"/>
  <c r="R413" i="2"/>
  <c r="V412" i="2"/>
  <c r="U412" i="2"/>
  <c r="T412" i="2"/>
  <c r="S412" i="2"/>
  <c r="R412" i="2"/>
  <c r="V411" i="2"/>
  <c r="U411" i="2"/>
  <c r="T411" i="2"/>
  <c r="S411" i="2"/>
  <c r="R411" i="2"/>
  <c r="A411" i="2"/>
  <c r="V410" i="2"/>
  <c r="U410" i="2"/>
  <c r="T410" i="2"/>
  <c r="S410" i="2"/>
  <c r="R410" i="2"/>
  <c r="V409" i="2"/>
  <c r="U409" i="2"/>
  <c r="T409" i="2"/>
  <c r="S409" i="2"/>
  <c r="R409" i="2"/>
  <c r="V408" i="2"/>
  <c r="U408" i="2"/>
  <c r="T408" i="2"/>
  <c r="S408" i="2"/>
  <c r="R408" i="2"/>
  <c r="V407" i="2"/>
  <c r="U407" i="2"/>
  <c r="T407" i="2"/>
  <c r="S407" i="2"/>
  <c r="R407" i="2"/>
  <c r="V406" i="2"/>
  <c r="U406" i="2"/>
  <c r="T406" i="2"/>
  <c r="S406" i="2"/>
  <c r="R406" i="2"/>
  <c r="V405" i="2"/>
  <c r="U405" i="2"/>
  <c r="T405" i="2"/>
  <c r="S405" i="2"/>
  <c r="R405" i="2"/>
  <c r="V404" i="2"/>
  <c r="U404" i="2"/>
  <c r="T404" i="2"/>
  <c r="S404" i="2"/>
  <c r="R404" i="2"/>
  <c r="V403" i="2"/>
  <c r="U403" i="2"/>
  <c r="T403" i="2"/>
  <c r="S403" i="2"/>
  <c r="R403" i="2"/>
  <c r="V402" i="2"/>
  <c r="U402" i="2"/>
  <c r="T402" i="2"/>
  <c r="S402" i="2"/>
  <c r="R402" i="2"/>
  <c r="V401" i="2"/>
  <c r="U401" i="2"/>
  <c r="T401" i="2"/>
  <c r="S401" i="2"/>
  <c r="R401" i="2"/>
  <c r="V400" i="2"/>
  <c r="U400" i="2"/>
  <c r="T400" i="2"/>
  <c r="S400" i="2"/>
  <c r="R400" i="2"/>
  <c r="V399" i="2"/>
  <c r="U399" i="2"/>
  <c r="T399" i="2"/>
  <c r="S399" i="2"/>
  <c r="R399" i="2"/>
  <c r="V398" i="2"/>
  <c r="U398" i="2"/>
  <c r="T398" i="2"/>
  <c r="S398" i="2"/>
  <c r="R398" i="2"/>
  <c r="V397" i="2"/>
  <c r="U397" i="2"/>
  <c r="T397" i="2"/>
  <c r="S397" i="2"/>
  <c r="R397" i="2"/>
  <c r="V396" i="2"/>
  <c r="U396" i="2"/>
  <c r="T396" i="2"/>
  <c r="S396" i="2"/>
  <c r="R396" i="2"/>
  <c r="V395" i="2"/>
  <c r="U395" i="2"/>
  <c r="T395" i="2"/>
  <c r="S395" i="2"/>
  <c r="R395" i="2"/>
  <c r="V394" i="2"/>
  <c r="U394" i="2"/>
  <c r="T394" i="2"/>
  <c r="S394" i="2"/>
  <c r="R394" i="2"/>
  <c r="V393" i="2"/>
  <c r="U393" i="2"/>
  <c r="T393" i="2"/>
  <c r="S393" i="2"/>
  <c r="R393" i="2"/>
  <c r="V392" i="2"/>
  <c r="U392" i="2"/>
  <c r="T392" i="2"/>
  <c r="S392" i="2"/>
  <c r="R392" i="2"/>
  <c r="V391" i="2"/>
  <c r="U391" i="2"/>
  <c r="T391" i="2"/>
  <c r="S391" i="2"/>
  <c r="R391" i="2"/>
  <c r="V390" i="2"/>
  <c r="U390" i="2"/>
  <c r="T390" i="2"/>
  <c r="S390" i="2"/>
  <c r="R390" i="2"/>
  <c r="V389" i="2"/>
  <c r="U389" i="2"/>
  <c r="T389" i="2"/>
  <c r="S389" i="2"/>
  <c r="R389" i="2"/>
  <c r="V388" i="2"/>
  <c r="U388" i="2"/>
  <c r="T388" i="2"/>
  <c r="S388" i="2"/>
  <c r="R388" i="2"/>
  <c r="V387" i="2"/>
  <c r="U387" i="2"/>
  <c r="T387" i="2"/>
  <c r="S387" i="2"/>
  <c r="R387" i="2"/>
  <c r="V386" i="2"/>
  <c r="U386" i="2"/>
  <c r="T386" i="2"/>
  <c r="S386" i="2"/>
  <c r="R386" i="2"/>
  <c r="V385" i="2"/>
  <c r="U385" i="2"/>
  <c r="T385" i="2"/>
  <c r="S385" i="2"/>
  <c r="R385" i="2"/>
  <c r="V384" i="2"/>
  <c r="U384" i="2"/>
  <c r="T384" i="2"/>
  <c r="S384" i="2"/>
  <c r="R384" i="2"/>
  <c r="V383" i="2"/>
  <c r="U383" i="2"/>
  <c r="T383" i="2"/>
  <c r="S383" i="2"/>
  <c r="R383" i="2"/>
  <c r="V382" i="2"/>
  <c r="U382" i="2"/>
  <c r="T382" i="2"/>
  <c r="S382" i="2"/>
  <c r="R382" i="2"/>
  <c r="V381" i="2"/>
  <c r="U381" i="2"/>
  <c r="T381" i="2"/>
  <c r="S381" i="2"/>
  <c r="R381" i="2"/>
  <c r="V380" i="2"/>
  <c r="U380" i="2"/>
  <c r="T380" i="2"/>
  <c r="S380" i="2"/>
  <c r="R380" i="2"/>
  <c r="V379" i="2"/>
  <c r="U379" i="2"/>
  <c r="T379" i="2"/>
  <c r="S379" i="2"/>
  <c r="R379" i="2"/>
  <c r="V378" i="2"/>
  <c r="U378" i="2"/>
  <c r="T378" i="2"/>
  <c r="S378" i="2"/>
  <c r="R378" i="2"/>
  <c r="V377" i="2"/>
  <c r="U377" i="2"/>
  <c r="T377" i="2"/>
  <c r="S377" i="2"/>
  <c r="R377" i="2"/>
  <c r="V376" i="2"/>
  <c r="U376" i="2"/>
  <c r="T376" i="2"/>
  <c r="S376" i="2"/>
  <c r="R376" i="2"/>
  <c r="V375" i="2"/>
  <c r="U375" i="2"/>
  <c r="T375" i="2"/>
  <c r="S375" i="2"/>
  <c r="R375" i="2"/>
  <c r="V374" i="2"/>
  <c r="U374" i="2"/>
  <c r="T374" i="2"/>
  <c r="S374" i="2"/>
  <c r="R374" i="2"/>
  <c r="V373" i="2"/>
  <c r="U373" i="2"/>
  <c r="T373" i="2"/>
  <c r="S373" i="2"/>
  <c r="R373" i="2"/>
  <c r="V372" i="2"/>
  <c r="U372" i="2"/>
  <c r="T372" i="2"/>
  <c r="S372" i="2"/>
  <c r="R372" i="2"/>
  <c r="V371" i="2"/>
  <c r="U371" i="2"/>
  <c r="T371" i="2"/>
  <c r="S371" i="2"/>
  <c r="R371" i="2"/>
  <c r="V370" i="2"/>
  <c r="U370" i="2"/>
  <c r="T370" i="2"/>
  <c r="S370" i="2"/>
  <c r="R370" i="2"/>
  <c r="V369" i="2"/>
  <c r="U369" i="2"/>
  <c r="T369" i="2"/>
  <c r="S369" i="2"/>
  <c r="R369" i="2"/>
  <c r="V368" i="2"/>
  <c r="U368" i="2"/>
  <c r="T368" i="2"/>
  <c r="S368" i="2"/>
  <c r="R368" i="2"/>
  <c r="V367" i="2"/>
  <c r="U367" i="2"/>
  <c r="T367" i="2"/>
  <c r="S367" i="2"/>
  <c r="R367" i="2"/>
  <c r="V366" i="2"/>
  <c r="U366" i="2"/>
  <c r="T366" i="2"/>
  <c r="S366" i="2"/>
  <c r="R366" i="2"/>
  <c r="V365" i="2"/>
  <c r="U365" i="2"/>
  <c r="T365" i="2"/>
  <c r="S365" i="2"/>
  <c r="R365" i="2"/>
  <c r="V364" i="2"/>
  <c r="U364" i="2"/>
  <c r="T364" i="2"/>
  <c r="S364" i="2"/>
  <c r="R364" i="2"/>
  <c r="V363" i="2"/>
  <c r="U363" i="2"/>
  <c r="T363" i="2"/>
  <c r="S363" i="2"/>
  <c r="R363" i="2"/>
  <c r="V362" i="2"/>
  <c r="U362" i="2"/>
  <c r="T362" i="2"/>
  <c r="S362" i="2"/>
  <c r="R362" i="2"/>
  <c r="V361" i="2"/>
  <c r="U361" i="2"/>
  <c r="T361" i="2"/>
  <c r="S361" i="2"/>
  <c r="R361" i="2"/>
  <c r="V360" i="2"/>
  <c r="U360" i="2"/>
  <c r="T360" i="2"/>
  <c r="S360" i="2"/>
  <c r="R360" i="2"/>
  <c r="V359" i="2"/>
  <c r="U359" i="2"/>
  <c r="T359" i="2"/>
  <c r="S359" i="2"/>
  <c r="R359" i="2"/>
  <c r="V358" i="2"/>
  <c r="U358" i="2"/>
  <c r="T358" i="2"/>
  <c r="S358" i="2"/>
  <c r="R358" i="2"/>
  <c r="V357" i="2"/>
  <c r="U357" i="2"/>
  <c r="T357" i="2"/>
  <c r="S357" i="2"/>
  <c r="R357" i="2"/>
  <c r="V356" i="2"/>
  <c r="U356" i="2"/>
  <c r="T356" i="2"/>
  <c r="S356" i="2"/>
  <c r="R356" i="2"/>
  <c r="V355" i="2"/>
  <c r="U355" i="2"/>
  <c r="T355" i="2"/>
  <c r="S355" i="2"/>
  <c r="R355" i="2"/>
  <c r="V354" i="2"/>
  <c r="U354" i="2"/>
  <c r="T354" i="2"/>
  <c r="S354" i="2"/>
  <c r="R354" i="2"/>
  <c r="V353" i="2"/>
  <c r="U353" i="2"/>
  <c r="T353" i="2"/>
  <c r="S353" i="2"/>
  <c r="R353" i="2"/>
  <c r="V352" i="2"/>
  <c r="U352" i="2"/>
  <c r="T352" i="2"/>
  <c r="S352" i="2"/>
  <c r="R352" i="2"/>
  <c r="V351" i="2"/>
  <c r="U351" i="2"/>
  <c r="T351" i="2"/>
  <c r="S351" i="2"/>
  <c r="R351" i="2"/>
  <c r="V350" i="2"/>
  <c r="U350" i="2"/>
  <c r="T350" i="2"/>
  <c r="S350" i="2"/>
  <c r="R350" i="2"/>
  <c r="V349" i="2"/>
  <c r="U349" i="2"/>
  <c r="T349" i="2"/>
  <c r="S349" i="2"/>
  <c r="R349" i="2"/>
  <c r="V348" i="2"/>
  <c r="U348" i="2"/>
  <c r="T348" i="2"/>
  <c r="S348" i="2"/>
  <c r="R348" i="2"/>
  <c r="V347" i="2"/>
  <c r="U347" i="2"/>
  <c r="T347" i="2"/>
  <c r="S347" i="2"/>
  <c r="R347" i="2"/>
  <c r="V346" i="2"/>
  <c r="U346" i="2"/>
  <c r="T346" i="2"/>
  <c r="S346" i="2"/>
  <c r="R346" i="2"/>
  <c r="V345" i="2"/>
  <c r="U345" i="2"/>
  <c r="T345" i="2"/>
  <c r="S345" i="2"/>
  <c r="R345" i="2"/>
  <c r="V344" i="2"/>
  <c r="U344" i="2"/>
  <c r="T344" i="2"/>
  <c r="S344" i="2"/>
  <c r="R344" i="2"/>
  <c r="V343" i="2"/>
  <c r="U343" i="2"/>
  <c r="T343" i="2"/>
  <c r="S343" i="2"/>
  <c r="R343" i="2"/>
  <c r="V342" i="2"/>
  <c r="U342" i="2"/>
  <c r="T342" i="2"/>
  <c r="S342" i="2"/>
  <c r="R342" i="2"/>
  <c r="V341" i="2"/>
  <c r="U341" i="2"/>
  <c r="T341" i="2"/>
  <c r="S341" i="2"/>
  <c r="R341" i="2"/>
  <c r="V340" i="2"/>
  <c r="U340" i="2"/>
  <c r="T340" i="2"/>
  <c r="S340" i="2"/>
  <c r="R340" i="2"/>
  <c r="V339" i="2"/>
  <c r="U339" i="2"/>
  <c r="T339" i="2"/>
  <c r="S339" i="2"/>
  <c r="R339" i="2"/>
  <c r="V338" i="2"/>
  <c r="U338" i="2"/>
  <c r="T338" i="2"/>
  <c r="S338" i="2"/>
  <c r="R338" i="2"/>
  <c r="V337" i="2"/>
  <c r="U337" i="2"/>
  <c r="T337" i="2"/>
  <c r="S337" i="2"/>
  <c r="R337" i="2"/>
  <c r="V336" i="2"/>
  <c r="U336" i="2"/>
  <c r="T336" i="2"/>
  <c r="S336" i="2"/>
  <c r="R336" i="2"/>
  <c r="V335" i="2"/>
  <c r="U335" i="2"/>
  <c r="T335" i="2"/>
  <c r="S335" i="2"/>
  <c r="R335" i="2"/>
  <c r="V334" i="2"/>
  <c r="U334" i="2"/>
  <c r="T334" i="2"/>
  <c r="S334" i="2"/>
  <c r="R334" i="2"/>
  <c r="V333" i="2"/>
  <c r="U333" i="2"/>
  <c r="T333" i="2"/>
  <c r="S333" i="2"/>
  <c r="R333" i="2"/>
  <c r="V332" i="2"/>
  <c r="U332" i="2"/>
  <c r="T332" i="2"/>
  <c r="S332" i="2"/>
  <c r="R332" i="2"/>
  <c r="V331" i="2"/>
  <c r="U331" i="2"/>
  <c r="T331" i="2"/>
  <c r="S331" i="2"/>
  <c r="R331" i="2"/>
  <c r="V330" i="2"/>
  <c r="U330" i="2"/>
  <c r="T330" i="2"/>
  <c r="S330" i="2"/>
  <c r="R330" i="2"/>
  <c r="V329" i="2"/>
  <c r="U329" i="2"/>
  <c r="T329" i="2"/>
  <c r="S329" i="2"/>
  <c r="R329" i="2"/>
  <c r="V328" i="2"/>
  <c r="U328" i="2"/>
  <c r="T328" i="2"/>
  <c r="S328" i="2"/>
  <c r="R328" i="2"/>
  <c r="V327" i="2"/>
  <c r="U327" i="2"/>
  <c r="T327" i="2"/>
  <c r="S327" i="2"/>
  <c r="R327" i="2"/>
  <c r="V326" i="2"/>
  <c r="U326" i="2"/>
  <c r="T326" i="2"/>
  <c r="S326" i="2"/>
  <c r="R326" i="2"/>
  <c r="V325" i="2"/>
  <c r="U325" i="2"/>
  <c r="T325" i="2"/>
  <c r="S325" i="2"/>
  <c r="R325" i="2"/>
  <c r="V324" i="2"/>
  <c r="U324" i="2"/>
  <c r="T324" i="2"/>
  <c r="S324" i="2"/>
  <c r="R324" i="2"/>
  <c r="V323" i="2"/>
  <c r="U323" i="2"/>
  <c r="T323" i="2"/>
  <c r="S323" i="2"/>
  <c r="R323" i="2"/>
  <c r="V322" i="2"/>
  <c r="U322" i="2"/>
  <c r="T322" i="2"/>
  <c r="S322" i="2"/>
  <c r="R322" i="2"/>
  <c r="V321" i="2"/>
  <c r="U321" i="2"/>
  <c r="T321" i="2"/>
  <c r="S321" i="2"/>
  <c r="R321" i="2"/>
  <c r="V320" i="2"/>
  <c r="U320" i="2"/>
  <c r="T320" i="2"/>
  <c r="S320" i="2"/>
  <c r="R320" i="2"/>
  <c r="V319" i="2"/>
  <c r="U319" i="2"/>
  <c r="T319" i="2"/>
  <c r="S319" i="2"/>
  <c r="R319" i="2"/>
  <c r="V318" i="2"/>
  <c r="U318" i="2"/>
  <c r="T318" i="2"/>
  <c r="S318" i="2"/>
  <c r="R318" i="2"/>
  <c r="V317" i="2"/>
  <c r="U317" i="2"/>
  <c r="T317" i="2"/>
  <c r="S317" i="2"/>
  <c r="R317" i="2"/>
  <c r="V316" i="2"/>
  <c r="U316" i="2"/>
  <c r="T316" i="2"/>
  <c r="S316" i="2"/>
  <c r="R316" i="2"/>
  <c r="V315" i="2"/>
  <c r="U315" i="2"/>
  <c r="T315" i="2"/>
  <c r="S315" i="2"/>
  <c r="R315" i="2"/>
  <c r="V314" i="2"/>
  <c r="U314" i="2"/>
  <c r="T314" i="2"/>
  <c r="S314" i="2"/>
  <c r="R314" i="2"/>
  <c r="V313" i="2"/>
  <c r="U313" i="2"/>
  <c r="T313" i="2"/>
  <c r="S313" i="2"/>
  <c r="R313" i="2"/>
  <c r="V312" i="2"/>
  <c r="U312" i="2"/>
  <c r="T312" i="2"/>
  <c r="S312" i="2"/>
  <c r="R312" i="2"/>
  <c r="V311" i="2"/>
  <c r="U311" i="2"/>
  <c r="T311" i="2"/>
  <c r="S311" i="2"/>
  <c r="R311" i="2"/>
  <c r="V310" i="2"/>
  <c r="U310" i="2"/>
  <c r="T310" i="2"/>
  <c r="S310" i="2"/>
  <c r="R310" i="2"/>
  <c r="V309" i="2"/>
  <c r="U309" i="2"/>
  <c r="T309" i="2"/>
  <c r="S309" i="2"/>
  <c r="R309" i="2"/>
  <c r="V308" i="2"/>
  <c r="U308" i="2"/>
  <c r="T308" i="2"/>
  <c r="S308" i="2"/>
  <c r="R308" i="2"/>
  <c r="V307" i="2"/>
  <c r="U307" i="2"/>
  <c r="T307" i="2"/>
  <c r="S307" i="2"/>
  <c r="R307" i="2"/>
  <c r="V306" i="2"/>
  <c r="U306" i="2"/>
  <c r="T306" i="2"/>
  <c r="S306" i="2"/>
  <c r="R306" i="2"/>
  <c r="V305" i="2"/>
  <c r="U305" i="2"/>
  <c r="T305" i="2"/>
  <c r="S305" i="2"/>
  <c r="R305" i="2"/>
  <c r="V304" i="2"/>
  <c r="U304" i="2"/>
  <c r="T304" i="2"/>
  <c r="S304" i="2"/>
  <c r="R304" i="2"/>
  <c r="V303" i="2"/>
  <c r="U303" i="2"/>
  <c r="T303" i="2"/>
  <c r="S303" i="2"/>
  <c r="R303" i="2"/>
  <c r="V302" i="2"/>
  <c r="U302" i="2"/>
  <c r="T302" i="2"/>
  <c r="S302" i="2"/>
  <c r="R302" i="2"/>
  <c r="V301" i="2"/>
  <c r="U301" i="2"/>
  <c r="T301" i="2"/>
  <c r="S301" i="2"/>
  <c r="R301" i="2"/>
  <c r="V300" i="2"/>
  <c r="U300" i="2"/>
  <c r="T300" i="2"/>
  <c r="S300" i="2"/>
  <c r="R300" i="2"/>
  <c r="V299" i="2"/>
  <c r="U299" i="2"/>
  <c r="T299" i="2"/>
  <c r="S299" i="2"/>
  <c r="R299" i="2"/>
  <c r="V298" i="2"/>
  <c r="U298" i="2"/>
  <c r="T298" i="2"/>
  <c r="S298" i="2"/>
  <c r="R298" i="2"/>
  <c r="V297" i="2"/>
  <c r="U297" i="2"/>
  <c r="T297" i="2"/>
  <c r="S297" i="2"/>
  <c r="R297" i="2"/>
  <c r="V296" i="2"/>
  <c r="U296" i="2"/>
  <c r="T296" i="2"/>
  <c r="S296" i="2"/>
  <c r="R296" i="2"/>
  <c r="V295" i="2"/>
  <c r="U295" i="2"/>
  <c r="T295" i="2"/>
  <c r="S295" i="2"/>
  <c r="R295" i="2"/>
  <c r="V294" i="2"/>
  <c r="U294" i="2"/>
  <c r="T294" i="2"/>
  <c r="S294" i="2"/>
  <c r="R294" i="2"/>
  <c r="V293" i="2"/>
  <c r="U293" i="2"/>
  <c r="T293" i="2"/>
  <c r="S293" i="2"/>
  <c r="R293" i="2"/>
  <c r="V292" i="2"/>
  <c r="U292" i="2"/>
  <c r="T292" i="2"/>
  <c r="S292" i="2"/>
  <c r="R292" i="2"/>
  <c r="V291" i="2"/>
  <c r="U291" i="2"/>
  <c r="T291" i="2"/>
  <c r="S291" i="2"/>
  <c r="R291" i="2"/>
  <c r="V290" i="2"/>
  <c r="U290" i="2"/>
  <c r="T290" i="2"/>
  <c r="S290" i="2"/>
  <c r="R290" i="2"/>
  <c r="V289" i="2"/>
  <c r="U289" i="2"/>
  <c r="T289" i="2"/>
  <c r="S289" i="2"/>
  <c r="R289" i="2"/>
  <c r="V288" i="2"/>
  <c r="U288" i="2"/>
  <c r="T288" i="2"/>
  <c r="S288" i="2"/>
  <c r="R288" i="2"/>
  <c r="V287" i="2"/>
  <c r="U287" i="2"/>
  <c r="T287" i="2"/>
  <c r="S287" i="2"/>
  <c r="R287" i="2"/>
  <c r="V286" i="2"/>
  <c r="U286" i="2"/>
  <c r="T286" i="2"/>
  <c r="S286" i="2"/>
  <c r="R286" i="2"/>
  <c r="V285" i="2"/>
  <c r="U285" i="2"/>
  <c r="T285" i="2"/>
  <c r="S285" i="2"/>
  <c r="R285" i="2"/>
  <c r="V284" i="2"/>
  <c r="U284" i="2"/>
  <c r="T284" i="2"/>
  <c r="S284" i="2"/>
  <c r="R284" i="2"/>
  <c r="V283" i="2"/>
  <c r="U283" i="2"/>
  <c r="T283" i="2"/>
  <c r="S283" i="2"/>
  <c r="R283" i="2"/>
  <c r="V282" i="2"/>
  <c r="U282" i="2"/>
  <c r="T282" i="2"/>
  <c r="S282" i="2"/>
  <c r="R282" i="2"/>
  <c r="V281" i="2"/>
  <c r="U281" i="2"/>
  <c r="T281" i="2"/>
  <c r="S281" i="2"/>
  <c r="R281" i="2"/>
  <c r="V280" i="2"/>
  <c r="U280" i="2"/>
  <c r="T280" i="2"/>
  <c r="S280" i="2"/>
  <c r="R280" i="2"/>
  <c r="V279" i="2"/>
  <c r="U279" i="2"/>
  <c r="T279" i="2"/>
  <c r="S279" i="2"/>
  <c r="R279" i="2"/>
  <c r="V278" i="2"/>
  <c r="U278" i="2"/>
  <c r="T278" i="2"/>
  <c r="S278" i="2"/>
  <c r="R278" i="2"/>
  <c r="V277" i="2"/>
  <c r="U277" i="2"/>
  <c r="T277" i="2"/>
  <c r="S277" i="2"/>
  <c r="R277" i="2"/>
  <c r="V276" i="2"/>
  <c r="U276" i="2"/>
  <c r="T276" i="2"/>
  <c r="S276" i="2"/>
  <c r="R276" i="2"/>
  <c r="V275" i="2"/>
  <c r="U275" i="2"/>
  <c r="T275" i="2"/>
  <c r="S275" i="2"/>
  <c r="R275" i="2"/>
  <c r="V274" i="2"/>
  <c r="U274" i="2"/>
  <c r="T274" i="2"/>
  <c r="S274" i="2"/>
  <c r="R274" i="2"/>
  <c r="V273" i="2"/>
  <c r="U273" i="2"/>
  <c r="T273" i="2"/>
  <c r="S273" i="2"/>
  <c r="R273" i="2"/>
  <c r="V272" i="2"/>
  <c r="U272" i="2"/>
  <c r="T272" i="2"/>
  <c r="S272" i="2"/>
  <c r="R272" i="2"/>
  <c r="V271" i="2"/>
  <c r="U271" i="2"/>
  <c r="T271" i="2"/>
  <c r="S271" i="2"/>
  <c r="R271" i="2"/>
  <c r="V270" i="2"/>
  <c r="U270" i="2"/>
  <c r="T270" i="2"/>
  <c r="S270" i="2"/>
  <c r="R270" i="2"/>
  <c r="V269" i="2"/>
  <c r="U269" i="2"/>
  <c r="T269" i="2"/>
  <c r="S269" i="2"/>
  <c r="R269" i="2"/>
  <c r="V268" i="2"/>
  <c r="U268" i="2"/>
  <c r="T268" i="2"/>
  <c r="S268" i="2"/>
  <c r="R268" i="2"/>
  <c r="V267" i="2"/>
  <c r="U267" i="2"/>
  <c r="T267" i="2"/>
  <c r="S267" i="2"/>
  <c r="R267" i="2"/>
  <c r="X3" i="2" s="1"/>
  <c r="U3" i="2" s="1"/>
  <c r="V266" i="2"/>
  <c r="U266" i="2"/>
  <c r="T266" i="2"/>
  <c r="S266" i="2"/>
  <c r="R266" i="2"/>
  <c r="V265" i="2"/>
  <c r="U265" i="2"/>
  <c r="T265" i="2"/>
  <c r="S265" i="2"/>
  <c r="R265" i="2"/>
  <c r="V264" i="2"/>
  <c r="U264" i="2"/>
  <c r="T264" i="2"/>
  <c r="S264" i="2"/>
  <c r="R264" i="2"/>
  <c r="V263" i="2"/>
  <c r="U263" i="2"/>
  <c r="T263" i="2"/>
  <c r="S263" i="2"/>
  <c r="R263" i="2"/>
  <c r="V262" i="2"/>
  <c r="U262" i="2"/>
  <c r="T262" i="2"/>
  <c r="S262" i="2"/>
  <c r="R262" i="2"/>
  <c r="V261" i="2"/>
  <c r="U261" i="2"/>
  <c r="T261" i="2"/>
  <c r="S261" i="2"/>
  <c r="R261" i="2"/>
  <c r="V260" i="2"/>
  <c r="U260" i="2"/>
  <c r="T260" i="2"/>
  <c r="S260" i="2"/>
  <c r="R260" i="2"/>
  <c r="V259" i="2"/>
  <c r="U259" i="2"/>
  <c r="T259" i="2"/>
  <c r="S259" i="2"/>
  <c r="R259" i="2"/>
  <c r="V258" i="2"/>
  <c r="U258" i="2"/>
  <c r="T258" i="2"/>
  <c r="S258" i="2"/>
  <c r="R258" i="2"/>
  <c r="V257" i="2"/>
  <c r="U257" i="2"/>
  <c r="T257" i="2"/>
  <c r="S257" i="2"/>
  <c r="R257" i="2"/>
  <c r="V256" i="2"/>
  <c r="U256" i="2"/>
  <c r="T256" i="2"/>
  <c r="S256" i="2"/>
  <c r="R256" i="2"/>
  <c r="V255" i="2"/>
  <c r="U255" i="2"/>
  <c r="T255" i="2"/>
  <c r="S255" i="2"/>
  <c r="R255" i="2"/>
  <c r="V254" i="2"/>
  <c r="U254" i="2"/>
  <c r="T254" i="2"/>
  <c r="S254" i="2"/>
  <c r="R254" i="2"/>
  <c r="V253" i="2"/>
  <c r="U253" i="2"/>
  <c r="T253" i="2"/>
  <c r="S253" i="2"/>
  <c r="R253" i="2"/>
  <c r="V252" i="2"/>
  <c r="U252" i="2"/>
  <c r="T252" i="2"/>
  <c r="S252" i="2"/>
  <c r="R252" i="2"/>
  <c r="V251" i="2"/>
  <c r="U251" i="2"/>
  <c r="T251" i="2"/>
  <c r="S251" i="2"/>
  <c r="R251" i="2"/>
  <c r="V250" i="2"/>
  <c r="U250" i="2"/>
  <c r="T250" i="2"/>
  <c r="S250" i="2"/>
  <c r="R250" i="2"/>
  <c r="V249" i="2"/>
  <c r="U249" i="2"/>
  <c r="T249" i="2"/>
  <c r="S249" i="2"/>
  <c r="R249" i="2"/>
  <c r="V248" i="2"/>
  <c r="U248" i="2"/>
  <c r="T248" i="2"/>
  <c r="S248" i="2"/>
  <c r="R248" i="2"/>
  <c r="V247" i="2"/>
  <c r="U247" i="2"/>
  <c r="T247" i="2"/>
  <c r="S247" i="2"/>
  <c r="R247" i="2"/>
  <c r="V246" i="2"/>
  <c r="U246" i="2"/>
  <c r="T246" i="2"/>
  <c r="S246" i="2"/>
  <c r="R246" i="2"/>
  <c r="V245" i="2"/>
  <c r="U245" i="2"/>
  <c r="T245" i="2"/>
  <c r="S245" i="2"/>
  <c r="R245" i="2"/>
  <c r="V244" i="2"/>
  <c r="U244" i="2"/>
  <c r="T244" i="2"/>
  <c r="S244" i="2"/>
  <c r="R244" i="2"/>
  <c r="V243" i="2"/>
  <c r="U243" i="2"/>
  <c r="T243" i="2"/>
  <c r="S243" i="2"/>
  <c r="R243" i="2"/>
  <c r="V242" i="2"/>
  <c r="U242" i="2"/>
  <c r="T242" i="2"/>
  <c r="S242" i="2"/>
  <c r="R242" i="2"/>
  <c r="V241" i="2"/>
  <c r="U241" i="2"/>
  <c r="T241" i="2"/>
  <c r="S241" i="2"/>
  <c r="R241" i="2"/>
  <c r="V240" i="2"/>
  <c r="U240" i="2"/>
  <c r="T240" i="2"/>
  <c r="S240" i="2"/>
  <c r="R240" i="2"/>
  <c r="V239" i="2"/>
  <c r="U239" i="2"/>
  <c r="T239" i="2"/>
  <c r="S239" i="2"/>
  <c r="R239" i="2"/>
  <c r="V238" i="2"/>
  <c r="U238" i="2"/>
  <c r="T238" i="2"/>
  <c r="S238" i="2"/>
  <c r="R238" i="2"/>
  <c r="V237" i="2"/>
  <c r="U237" i="2"/>
  <c r="T237" i="2"/>
  <c r="S237" i="2"/>
  <c r="R237" i="2"/>
  <c r="V236" i="2"/>
  <c r="U236" i="2"/>
  <c r="T236" i="2"/>
  <c r="S236" i="2"/>
  <c r="R236" i="2"/>
  <c r="V235" i="2"/>
  <c r="U235" i="2"/>
  <c r="T235" i="2"/>
  <c r="S235" i="2"/>
  <c r="R235" i="2"/>
  <c r="V234" i="2"/>
  <c r="U234" i="2"/>
  <c r="T234" i="2"/>
  <c r="S234" i="2"/>
  <c r="R234" i="2"/>
  <c r="V233" i="2"/>
  <c r="U233" i="2"/>
  <c r="T233" i="2"/>
  <c r="S233" i="2"/>
  <c r="R233" i="2"/>
  <c r="V232" i="2"/>
  <c r="U232" i="2"/>
  <c r="T232" i="2"/>
  <c r="S232" i="2"/>
  <c r="R232" i="2"/>
  <c r="V231" i="2"/>
  <c r="U231" i="2"/>
  <c r="T231" i="2"/>
  <c r="S231" i="2"/>
  <c r="R231" i="2"/>
  <c r="V230" i="2"/>
  <c r="U230" i="2"/>
  <c r="T230" i="2"/>
  <c r="S230" i="2"/>
  <c r="R230" i="2"/>
  <c r="V229" i="2"/>
  <c r="U229" i="2"/>
  <c r="T229" i="2"/>
  <c r="S229" i="2"/>
  <c r="R229" i="2"/>
  <c r="V228" i="2"/>
  <c r="U228" i="2"/>
  <c r="T228" i="2"/>
  <c r="S228" i="2"/>
  <c r="R228" i="2"/>
  <c r="V227" i="2"/>
  <c r="U227" i="2"/>
  <c r="T227" i="2"/>
  <c r="S227" i="2"/>
  <c r="R227" i="2"/>
  <c r="V226" i="2"/>
  <c r="U226" i="2"/>
  <c r="T226" i="2"/>
  <c r="S226" i="2"/>
  <c r="R226" i="2"/>
  <c r="V225" i="2"/>
  <c r="U225" i="2"/>
  <c r="T225" i="2"/>
  <c r="S225" i="2"/>
  <c r="R225" i="2"/>
  <c r="V224" i="2"/>
  <c r="U224" i="2"/>
  <c r="T224" i="2"/>
  <c r="S224" i="2"/>
  <c r="R224" i="2"/>
  <c r="V223" i="2"/>
  <c r="U223" i="2"/>
  <c r="T223" i="2"/>
  <c r="S223" i="2"/>
  <c r="R223" i="2"/>
  <c r="V222" i="2"/>
  <c r="U222" i="2"/>
  <c r="T222" i="2"/>
  <c r="S222" i="2"/>
  <c r="R222" i="2"/>
  <c r="V221" i="2"/>
  <c r="U221" i="2"/>
  <c r="T221" i="2"/>
  <c r="S221" i="2"/>
  <c r="R221" i="2"/>
  <c r="V220" i="2"/>
  <c r="U220" i="2"/>
  <c r="T220" i="2"/>
  <c r="S220" i="2"/>
  <c r="R220" i="2"/>
  <c r="V219" i="2"/>
  <c r="U219" i="2"/>
  <c r="T219" i="2"/>
  <c r="S219" i="2"/>
  <c r="R219" i="2"/>
  <c r="V218" i="2"/>
  <c r="U218" i="2"/>
  <c r="T218" i="2"/>
  <c r="S218" i="2"/>
  <c r="R218" i="2"/>
  <c r="V217" i="2"/>
  <c r="U217" i="2"/>
  <c r="T217" i="2"/>
  <c r="S217" i="2"/>
  <c r="R217" i="2"/>
  <c r="V216" i="2"/>
  <c r="U216" i="2"/>
  <c r="T216" i="2"/>
  <c r="S216" i="2"/>
  <c r="R216" i="2"/>
  <c r="V215" i="2"/>
  <c r="U215" i="2"/>
  <c r="T215" i="2"/>
  <c r="S215" i="2"/>
  <c r="R215" i="2"/>
  <c r="V214" i="2"/>
  <c r="U214" i="2"/>
  <c r="T214" i="2"/>
  <c r="S214" i="2"/>
  <c r="R214" i="2"/>
  <c r="V213" i="2"/>
  <c r="U213" i="2"/>
  <c r="T213" i="2"/>
  <c r="S213" i="2"/>
  <c r="R213" i="2"/>
  <c r="V212" i="2"/>
  <c r="U212" i="2"/>
  <c r="T212" i="2"/>
  <c r="S212" i="2"/>
  <c r="R212" i="2"/>
  <c r="V211" i="2"/>
  <c r="U211" i="2"/>
  <c r="T211" i="2"/>
  <c r="S211" i="2"/>
  <c r="R211" i="2"/>
  <c r="V210" i="2"/>
  <c r="U210" i="2"/>
  <c r="T210" i="2"/>
  <c r="S210" i="2"/>
  <c r="R210" i="2"/>
  <c r="V209" i="2"/>
  <c r="U209" i="2"/>
  <c r="T209" i="2"/>
  <c r="S209" i="2"/>
  <c r="R209" i="2"/>
  <c r="V208" i="2"/>
  <c r="U208" i="2"/>
  <c r="T208" i="2"/>
  <c r="S208" i="2"/>
  <c r="R208" i="2"/>
  <c r="V207" i="2"/>
  <c r="U207" i="2"/>
  <c r="T207" i="2"/>
  <c r="S207" i="2"/>
  <c r="R207" i="2"/>
  <c r="V206" i="2"/>
  <c r="U206" i="2"/>
  <c r="T206" i="2"/>
  <c r="S206" i="2"/>
  <c r="R206" i="2"/>
  <c r="V205" i="2"/>
  <c r="U205" i="2"/>
  <c r="T205" i="2"/>
  <c r="S205" i="2"/>
  <c r="R205" i="2"/>
  <c r="V204" i="2"/>
  <c r="U204" i="2"/>
  <c r="T204" i="2"/>
  <c r="S204" i="2"/>
  <c r="R204" i="2"/>
  <c r="V203" i="2"/>
  <c r="U203" i="2"/>
  <c r="T203" i="2"/>
  <c r="S203" i="2"/>
  <c r="R203" i="2"/>
  <c r="V202" i="2"/>
  <c r="U202" i="2"/>
  <c r="T202" i="2"/>
  <c r="S202" i="2"/>
  <c r="R202" i="2"/>
  <c r="V201" i="2"/>
  <c r="U201" i="2"/>
  <c r="T201" i="2"/>
  <c r="S201" i="2"/>
  <c r="R201" i="2"/>
  <c r="V200" i="2"/>
  <c r="U200" i="2"/>
  <c r="T200" i="2"/>
  <c r="S200" i="2"/>
  <c r="R200" i="2"/>
  <c r="V199" i="2"/>
  <c r="U199" i="2"/>
  <c r="T199" i="2"/>
  <c r="S199" i="2"/>
  <c r="R199" i="2"/>
  <c r="V198" i="2"/>
  <c r="U198" i="2"/>
  <c r="T198" i="2"/>
  <c r="S198" i="2"/>
  <c r="R198" i="2"/>
  <c r="V197" i="2"/>
  <c r="U197" i="2"/>
  <c r="T197" i="2"/>
  <c r="S197" i="2"/>
  <c r="R197" i="2"/>
  <c r="V196" i="2"/>
  <c r="U196" i="2"/>
  <c r="T196" i="2"/>
  <c r="S196" i="2"/>
  <c r="R196" i="2"/>
  <c r="V195" i="2"/>
  <c r="U195" i="2"/>
  <c r="T195" i="2"/>
  <c r="S195" i="2"/>
  <c r="R195" i="2"/>
  <c r="V194" i="2"/>
  <c r="U194" i="2"/>
  <c r="T194" i="2"/>
  <c r="S194" i="2"/>
  <c r="R194" i="2"/>
  <c r="V193" i="2"/>
  <c r="U193" i="2"/>
  <c r="T193" i="2"/>
  <c r="S193" i="2"/>
  <c r="R193" i="2"/>
  <c r="V192" i="2"/>
  <c r="U192" i="2"/>
  <c r="T192" i="2"/>
  <c r="S192" i="2"/>
  <c r="R192" i="2"/>
  <c r="V191" i="2"/>
  <c r="U191" i="2"/>
  <c r="T191" i="2"/>
  <c r="S191" i="2"/>
  <c r="R191" i="2"/>
  <c r="V190" i="2"/>
  <c r="U190" i="2"/>
  <c r="T190" i="2"/>
  <c r="S190" i="2"/>
  <c r="R190" i="2"/>
  <c r="V189" i="2"/>
  <c r="U189" i="2"/>
  <c r="T189" i="2"/>
  <c r="S189" i="2"/>
  <c r="R189" i="2"/>
  <c r="V188" i="2"/>
  <c r="U188" i="2"/>
  <c r="T188" i="2"/>
  <c r="S188" i="2"/>
  <c r="R188" i="2"/>
  <c r="V187" i="2"/>
  <c r="U187" i="2"/>
  <c r="T187" i="2"/>
  <c r="S187" i="2"/>
  <c r="R187" i="2"/>
  <c r="V186" i="2"/>
  <c r="U186" i="2"/>
  <c r="T186" i="2"/>
  <c r="S186" i="2"/>
  <c r="R186" i="2"/>
  <c r="V185" i="2"/>
  <c r="U185" i="2"/>
  <c r="T185" i="2"/>
  <c r="S185" i="2"/>
  <c r="R185" i="2"/>
  <c r="V184" i="2"/>
  <c r="U184" i="2"/>
  <c r="T184" i="2"/>
  <c r="S184" i="2"/>
  <c r="R184" i="2"/>
  <c r="V183" i="2"/>
  <c r="U183" i="2"/>
  <c r="T183" i="2"/>
  <c r="S183" i="2"/>
  <c r="R183" i="2"/>
  <c r="V182" i="2"/>
  <c r="U182" i="2"/>
  <c r="T182" i="2"/>
  <c r="S182" i="2"/>
  <c r="R182" i="2"/>
  <c r="V181" i="2"/>
  <c r="U181" i="2"/>
  <c r="T181" i="2"/>
  <c r="S181" i="2"/>
  <c r="R181" i="2"/>
  <c r="V180" i="2"/>
  <c r="U180" i="2"/>
  <c r="T180" i="2"/>
  <c r="S180" i="2"/>
  <c r="R180" i="2"/>
  <c r="V179" i="2"/>
  <c r="U179" i="2"/>
  <c r="T179" i="2"/>
  <c r="S179" i="2"/>
  <c r="R179" i="2"/>
  <c r="V178" i="2"/>
  <c r="U178" i="2"/>
  <c r="T178" i="2"/>
  <c r="S178" i="2"/>
  <c r="R178" i="2"/>
  <c r="V177" i="2"/>
  <c r="U177" i="2"/>
  <c r="T177" i="2"/>
  <c r="S177" i="2"/>
  <c r="R177" i="2"/>
  <c r="V176" i="2"/>
  <c r="U176" i="2"/>
  <c r="T176" i="2"/>
  <c r="S176" i="2"/>
  <c r="R176" i="2"/>
  <c r="V175" i="2"/>
  <c r="U175" i="2"/>
  <c r="T175" i="2"/>
  <c r="S175" i="2"/>
  <c r="R175" i="2"/>
  <c r="V174" i="2"/>
  <c r="U174" i="2"/>
  <c r="T174" i="2"/>
  <c r="S174" i="2"/>
  <c r="R174" i="2"/>
  <c r="V173" i="2"/>
  <c r="U173" i="2"/>
  <c r="T173" i="2"/>
  <c r="S173" i="2"/>
  <c r="R173" i="2"/>
  <c r="V172" i="2"/>
  <c r="U172" i="2"/>
  <c r="T172" i="2"/>
  <c r="S172" i="2"/>
  <c r="R172" i="2"/>
  <c r="V171" i="2"/>
  <c r="U171" i="2"/>
  <c r="T171" i="2"/>
  <c r="S171" i="2"/>
  <c r="R171" i="2"/>
  <c r="V170" i="2"/>
  <c r="U170" i="2"/>
  <c r="T170" i="2"/>
  <c r="S170" i="2"/>
  <c r="R170" i="2"/>
  <c r="V169" i="2"/>
  <c r="U169" i="2"/>
  <c r="T169" i="2"/>
  <c r="S169" i="2"/>
  <c r="R169" i="2"/>
  <c r="V168" i="2"/>
  <c r="U168" i="2"/>
  <c r="T168" i="2"/>
  <c r="S168" i="2"/>
  <c r="R168" i="2"/>
  <c r="V167" i="2"/>
  <c r="U167" i="2"/>
  <c r="T167" i="2"/>
  <c r="S167" i="2"/>
  <c r="R167" i="2"/>
  <c r="V166" i="2"/>
  <c r="U166" i="2"/>
  <c r="T166" i="2"/>
  <c r="S166" i="2"/>
  <c r="R166" i="2"/>
  <c r="V165" i="2"/>
  <c r="U165" i="2"/>
  <c r="T165" i="2"/>
  <c r="S165" i="2"/>
  <c r="R165" i="2"/>
  <c r="V164" i="2"/>
  <c r="U164" i="2"/>
  <c r="T164" i="2"/>
  <c r="S164" i="2"/>
  <c r="R164" i="2"/>
  <c r="V163" i="2"/>
  <c r="U163" i="2"/>
  <c r="T163" i="2"/>
  <c r="S163" i="2"/>
  <c r="R163" i="2"/>
  <c r="V162" i="2"/>
  <c r="U162" i="2"/>
  <c r="T162" i="2"/>
  <c r="S162" i="2"/>
  <c r="R162" i="2"/>
  <c r="V161" i="2"/>
  <c r="U161" i="2"/>
  <c r="T161" i="2"/>
  <c r="S161" i="2"/>
  <c r="R161" i="2"/>
  <c r="V160" i="2"/>
  <c r="U160" i="2"/>
  <c r="T160" i="2"/>
  <c r="S160" i="2"/>
  <c r="R160" i="2"/>
  <c r="V159" i="2"/>
  <c r="U159" i="2"/>
  <c r="T159" i="2"/>
  <c r="S159" i="2"/>
  <c r="R159" i="2"/>
  <c r="V158" i="2"/>
  <c r="U158" i="2"/>
  <c r="T158" i="2"/>
  <c r="S158" i="2"/>
  <c r="R158" i="2"/>
  <c r="V157" i="2"/>
  <c r="U157" i="2"/>
  <c r="T157" i="2"/>
  <c r="S157" i="2"/>
  <c r="R157" i="2"/>
  <c r="V156" i="2"/>
  <c r="U156" i="2"/>
  <c r="T156" i="2"/>
  <c r="S156" i="2"/>
  <c r="R156" i="2"/>
  <c r="V155" i="2"/>
  <c r="U155" i="2"/>
  <c r="T155" i="2"/>
  <c r="S155" i="2"/>
  <c r="R155" i="2"/>
  <c r="V154" i="2"/>
  <c r="U154" i="2"/>
  <c r="T154" i="2"/>
  <c r="S154" i="2"/>
  <c r="R154" i="2"/>
  <c r="V153" i="2"/>
  <c r="U153" i="2"/>
  <c r="T153" i="2"/>
  <c r="S153" i="2"/>
  <c r="R153" i="2"/>
  <c r="V152" i="2"/>
  <c r="U152" i="2"/>
  <c r="T152" i="2"/>
  <c r="S152" i="2"/>
  <c r="R152" i="2"/>
  <c r="V151" i="2"/>
  <c r="U151" i="2"/>
  <c r="T151" i="2"/>
  <c r="S151" i="2"/>
  <c r="R151" i="2"/>
  <c r="V150" i="2"/>
  <c r="U150" i="2"/>
  <c r="T150" i="2"/>
  <c r="S150" i="2"/>
  <c r="R150" i="2"/>
  <c r="V149" i="2"/>
  <c r="U149" i="2"/>
  <c r="T149" i="2"/>
  <c r="S149" i="2"/>
  <c r="R149" i="2"/>
  <c r="V148" i="2"/>
  <c r="U148" i="2"/>
  <c r="T148" i="2"/>
  <c r="S148" i="2"/>
  <c r="R148" i="2"/>
  <c r="V147" i="2"/>
  <c r="U147" i="2"/>
  <c r="T147" i="2"/>
  <c r="S147" i="2"/>
  <c r="R147" i="2"/>
  <c r="V146" i="2"/>
  <c r="U146" i="2"/>
  <c r="T146" i="2"/>
  <c r="S146" i="2"/>
  <c r="R146" i="2"/>
  <c r="V145" i="2"/>
  <c r="U145" i="2"/>
  <c r="T145" i="2"/>
  <c r="S145" i="2"/>
  <c r="R145" i="2"/>
  <c r="V144" i="2"/>
  <c r="U144" i="2"/>
  <c r="T144" i="2"/>
  <c r="S144" i="2"/>
  <c r="R144" i="2"/>
  <c r="V143" i="2"/>
  <c r="U143" i="2"/>
  <c r="T143" i="2"/>
  <c r="S143" i="2"/>
  <c r="R143" i="2"/>
  <c r="V142" i="2"/>
  <c r="U142" i="2"/>
  <c r="T142" i="2"/>
  <c r="S142" i="2"/>
  <c r="R142" i="2"/>
  <c r="V141" i="2"/>
  <c r="U141" i="2"/>
  <c r="T141" i="2"/>
  <c r="S141" i="2"/>
  <c r="R141" i="2"/>
  <c r="V140" i="2"/>
  <c r="U140" i="2"/>
  <c r="T140" i="2"/>
  <c r="S140" i="2"/>
  <c r="R140" i="2"/>
  <c r="V139" i="2"/>
  <c r="U139" i="2"/>
  <c r="T139" i="2"/>
  <c r="S139" i="2"/>
  <c r="R139" i="2"/>
  <c r="V138" i="2"/>
  <c r="U138" i="2"/>
  <c r="T138" i="2"/>
  <c r="S138" i="2"/>
  <c r="R138" i="2"/>
  <c r="V137" i="2"/>
  <c r="U137" i="2"/>
  <c r="T137" i="2"/>
  <c r="S137" i="2"/>
  <c r="R137" i="2"/>
  <c r="V136" i="2"/>
  <c r="U136" i="2"/>
  <c r="T136" i="2"/>
  <c r="S136" i="2"/>
  <c r="R136" i="2"/>
  <c r="V135" i="2"/>
  <c r="U135" i="2"/>
  <c r="T135" i="2"/>
  <c r="S135" i="2"/>
  <c r="R135" i="2"/>
  <c r="V134" i="2"/>
  <c r="U134" i="2"/>
  <c r="T134" i="2"/>
  <c r="S134" i="2"/>
  <c r="R134" i="2"/>
  <c r="V133" i="2"/>
  <c r="U133" i="2"/>
  <c r="T133" i="2"/>
  <c r="S133" i="2"/>
  <c r="R133" i="2"/>
  <c r="V132" i="2"/>
  <c r="U132" i="2"/>
  <c r="T132" i="2"/>
  <c r="S132" i="2"/>
  <c r="R132" i="2"/>
  <c r="V131" i="2"/>
  <c r="U131" i="2"/>
  <c r="T131" i="2"/>
  <c r="S131" i="2"/>
  <c r="R131" i="2"/>
  <c r="V130" i="2"/>
  <c r="U130" i="2"/>
  <c r="T130" i="2"/>
  <c r="S130" i="2"/>
  <c r="R130" i="2"/>
  <c r="V129" i="2"/>
  <c r="U129" i="2"/>
  <c r="T129" i="2"/>
  <c r="S129" i="2"/>
  <c r="R129" i="2"/>
  <c r="V128" i="2"/>
  <c r="U128" i="2"/>
  <c r="T128" i="2"/>
  <c r="S128" i="2"/>
  <c r="R128" i="2"/>
  <c r="V127" i="2"/>
  <c r="U127" i="2"/>
  <c r="T127" i="2"/>
  <c r="S127" i="2"/>
  <c r="R127" i="2"/>
  <c r="V126" i="2"/>
  <c r="U126" i="2"/>
  <c r="T126" i="2"/>
  <c r="S126" i="2"/>
  <c r="R126" i="2"/>
  <c r="V125" i="2"/>
  <c r="U125" i="2"/>
  <c r="T125" i="2"/>
  <c r="S125" i="2"/>
  <c r="R125" i="2"/>
  <c r="V124" i="2"/>
  <c r="U124" i="2"/>
  <c r="T124" i="2"/>
  <c r="S124" i="2"/>
  <c r="R124" i="2"/>
  <c r="V123" i="2"/>
  <c r="U123" i="2"/>
  <c r="T123" i="2"/>
  <c r="S123" i="2"/>
  <c r="R123" i="2"/>
  <c r="V122" i="2"/>
  <c r="U122" i="2"/>
  <c r="T122" i="2"/>
  <c r="S122" i="2"/>
  <c r="R122" i="2"/>
  <c r="V121" i="2"/>
  <c r="U121" i="2"/>
  <c r="T121" i="2"/>
  <c r="S121" i="2"/>
  <c r="R121" i="2"/>
  <c r="V120" i="2"/>
  <c r="U120" i="2"/>
  <c r="T120" i="2"/>
  <c r="S120" i="2"/>
  <c r="R120" i="2"/>
  <c r="V119" i="2"/>
  <c r="U119" i="2"/>
  <c r="T119" i="2"/>
  <c r="S119" i="2"/>
  <c r="R119" i="2"/>
  <c r="V118" i="2"/>
  <c r="U118" i="2"/>
  <c r="T118" i="2"/>
  <c r="S118" i="2"/>
  <c r="R118" i="2"/>
  <c r="V117" i="2"/>
  <c r="U117" i="2"/>
  <c r="T117" i="2"/>
  <c r="S117" i="2"/>
  <c r="R117" i="2"/>
  <c r="V116" i="2"/>
  <c r="U116" i="2"/>
  <c r="T116" i="2"/>
  <c r="S116" i="2"/>
  <c r="R116" i="2"/>
  <c r="V115" i="2"/>
  <c r="U115" i="2"/>
  <c r="T115" i="2"/>
  <c r="S115" i="2"/>
  <c r="R115" i="2"/>
  <c r="V114" i="2"/>
  <c r="U114" i="2"/>
  <c r="T114" i="2"/>
  <c r="S114" i="2"/>
  <c r="R114" i="2"/>
  <c r="V113" i="2"/>
  <c r="U113" i="2"/>
  <c r="T113" i="2"/>
  <c r="S113" i="2"/>
  <c r="R113" i="2"/>
  <c r="V112" i="2"/>
  <c r="U112" i="2"/>
  <c r="T112" i="2"/>
  <c r="S112" i="2"/>
  <c r="R112" i="2"/>
  <c r="V111" i="2"/>
  <c r="U111" i="2"/>
  <c r="T111" i="2"/>
  <c r="S111" i="2"/>
  <c r="R111" i="2"/>
  <c r="V110" i="2"/>
  <c r="U110" i="2"/>
  <c r="T110" i="2"/>
  <c r="S110" i="2"/>
  <c r="R110" i="2"/>
  <c r="V109" i="2"/>
  <c r="U109" i="2"/>
  <c r="T109" i="2"/>
  <c r="S109" i="2"/>
  <c r="R109" i="2"/>
  <c r="V108" i="2"/>
  <c r="U108" i="2"/>
  <c r="T108" i="2"/>
  <c r="S108" i="2"/>
  <c r="R108" i="2"/>
  <c r="V107" i="2"/>
  <c r="U107" i="2"/>
  <c r="T107" i="2"/>
  <c r="S107" i="2"/>
  <c r="R107" i="2"/>
  <c r="V106" i="2"/>
  <c r="U106" i="2"/>
  <c r="T106" i="2"/>
  <c r="S106" i="2"/>
  <c r="R106" i="2"/>
  <c r="V105" i="2"/>
  <c r="U105" i="2"/>
  <c r="T105" i="2"/>
  <c r="S105" i="2"/>
  <c r="R105" i="2"/>
  <c r="V104" i="2"/>
  <c r="U104" i="2"/>
  <c r="T104" i="2"/>
  <c r="S104" i="2"/>
  <c r="R104" i="2"/>
  <c r="V103" i="2"/>
  <c r="U103" i="2"/>
  <c r="T103" i="2"/>
  <c r="S103" i="2"/>
  <c r="R103" i="2"/>
  <c r="V102" i="2"/>
  <c r="U102" i="2"/>
  <c r="T102" i="2"/>
  <c r="S102" i="2"/>
  <c r="R102" i="2"/>
  <c r="V101" i="2"/>
  <c r="U101" i="2"/>
  <c r="T101" i="2"/>
  <c r="S101" i="2"/>
  <c r="R101" i="2"/>
  <c r="V100" i="2"/>
  <c r="U100" i="2"/>
  <c r="T100" i="2"/>
  <c r="S100" i="2"/>
  <c r="R100" i="2"/>
  <c r="V99" i="2"/>
  <c r="U99" i="2"/>
  <c r="T99" i="2"/>
  <c r="S99" i="2"/>
  <c r="R99" i="2"/>
  <c r="V98" i="2"/>
  <c r="U98" i="2"/>
  <c r="T98" i="2"/>
  <c r="S98" i="2"/>
  <c r="R98" i="2"/>
  <c r="V97" i="2"/>
  <c r="U97" i="2"/>
  <c r="T97" i="2"/>
  <c r="S97" i="2"/>
  <c r="R97" i="2"/>
  <c r="V96" i="2"/>
  <c r="U96" i="2"/>
  <c r="T96" i="2"/>
  <c r="S96" i="2"/>
  <c r="R96" i="2"/>
  <c r="V95" i="2"/>
  <c r="U95" i="2"/>
  <c r="T95" i="2"/>
  <c r="S95" i="2"/>
  <c r="R95" i="2"/>
  <c r="V94" i="2"/>
  <c r="U94" i="2"/>
  <c r="T94" i="2"/>
  <c r="S94" i="2"/>
  <c r="R94" i="2"/>
  <c r="V93" i="2"/>
  <c r="U93" i="2"/>
  <c r="T93" i="2"/>
  <c r="S93" i="2"/>
  <c r="R93" i="2"/>
  <c r="V92" i="2"/>
  <c r="U92" i="2"/>
  <c r="T92" i="2"/>
  <c r="S92" i="2"/>
  <c r="R92" i="2"/>
  <c r="V91" i="2"/>
  <c r="U91" i="2"/>
  <c r="T91" i="2"/>
  <c r="S91" i="2"/>
  <c r="R91" i="2"/>
  <c r="V90" i="2"/>
  <c r="U90" i="2"/>
  <c r="T90" i="2"/>
  <c r="S90" i="2"/>
  <c r="R90" i="2"/>
  <c r="V89" i="2"/>
  <c r="U89" i="2"/>
  <c r="T89" i="2"/>
  <c r="S89" i="2"/>
  <c r="R89" i="2"/>
  <c r="V88" i="2"/>
  <c r="U88" i="2"/>
  <c r="T88" i="2"/>
  <c r="S88" i="2"/>
  <c r="R88" i="2"/>
  <c r="V87" i="2"/>
  <c r="U87" i="2"/>
  <c r="T87" i="2"/>
  <c r="S87" i="2"/>
  <c r="R87" i="2"/>
  <c r="V86" i="2"/>
  <c r="U86" i="2"/>
  <c r="T86" i="2"/>
  <c r="S86" i="2"/>
  <c r="R86" i="2"/>
  <c r="V85" i="2"/>
  <c r="U85" i="2"/>
  <c r="T85" i="2"/>
  <c r="S85" i="2"/>
  <c r="R85" i="2"/>
  <c r="V84" i="2"/>
  <c r="U84" i="2"/>
  <c r="T84" i="2"/>
  <c r="S84" i="2"/>
  <c r="R84" i="2"/>
  <c r="V83" i="2"/>
  <c r="U83" i="2"/>
  <c r="T83" i="2"/>
  <c r="S83" i="2"/>
  <c r="R83" i="2"/>
  <c r="V82" i="2"/>
  <c r="U82" i="2"/>
  <c r="T82" i="2"/>
  <c r="S82" i="2"/>
  <c r="R82" i="2"/>
  <c r="V81" i="2"/>
  <c r="U81" i="2"/>
  <c r="T81" i="2"/>
  <c r="S81" i="2"/>
  <c r="R81" i="2"/>
  <c r="V80" i="2"/>
  <c r="U80" i="2"/>
  <c r="T80" i="2"/>
  <c r="S80" i="2"/>
  <c r="R80" i="2"/>
  <c r="V79" i="2"/>
  <c r="U79" i="2"/>
  <c r="T79" i="2"/>
  <c r="S79" i="2"/>
  <c r="R79" i="2"/>
  <c r="V78" i="2"/>
  <c r="U78" i="2"/>
  <c r="T78" i="2"/>
  <c r="S78" i="2"/>
  <c r="R78" i="2"/>
  <c r="V77" i="2"/>
  <c r="U77" i="2"/>
  <c r="T77" i="2"/>
  <c r="S77" i="2"/>
  <c r="R77" i="2"/>
  <c r="V76" i="2"/>
  <c r="U76" i="2"/>
  <c r="T76" i="2"/>
  <c r="S76" i="2"/>
  <c r="R76" i="2"/>
  <c r="V75" i="2"/>
  <c r="U75" i="2"/>
  <c r="T75" i="2"/>
  <c r="S75" i="2"/>
  <c r="R75" i="2"/>
  <c r="V74" i="2"/>
  <c r="U74" i="2"/>
  <c r="T74" i="2"/>
  <c r="S74" i="2"/>
  <c r="R74" i="2"/>
  <c r="V73" i="2"/>
  <c r="U73" i="2"/>
  <c r="T73" i="2"/>
  <c r="S73" i="2"/>
  <c r="R73" i="2"/>
  <c r="V72" i="2"/>
  <c r="U72" i="2"/>
  <c r="T72" i="2"/>
  <c r="S72" i="2"/>
  <c r="R72" i="2"/>
  <c r="V71" i="2"/>
  <c r="U71" i="2"/>
  <c r="T71" i="2"/>
  <c r="S71" i="2"/>
  <c r="R71" i="2"/>
  <c r="V70" i="2"/>
  <c r="U70" i="2"/>
  <c r="T70" i="2"/>
  <c r="S70" i="2"/>
  <c r="R70" i="2"/>
  <c r="V69" i="2"/>
  <c r="U69" i="2"/>
  <c r="T69" i="2"/>
  <c r="S69" i="2"/>
  <c r="R69" i="2"/>
  <c r="V68" i="2"/>
  <c r="U68" i="2"/>
  <c r="T68" i="2"/>
  <c r="S68" i="2"/>
  <c r="R68" i="2"/>
  <c r="V67" i="2"/>
  <c r="U67" i="2"/>
  <c r="T67" i="2"/>
  <c r="S67" i="2"/>
  <c r="R67" i="2"/>
  <c r="V66" i="2"/>
  <c r="U66" i="2"/>
  <c r="T66" i="2"/>
  <c r="S66" i="2"/>
  <c r="R66" i="2"/>
  <c r="V65" i="2"/>
  <c r="U65" i="2"/>
  <c r="T65" i="2"/>
  <c r="S65" i="2"/>
  <c r="R65" i="2"/>
  <c r="V64" i="2"/>
  <c r="U64" i="2"/>
  <c r="T64" i="2"/>
  <c r="S64" i="2"/>
  <c r="R64" i="2"/>
  <c r="V63" i="2"/>
  <c r="U63" i="2"/>
  <c r="T63" i="2"/>
  <c r="S63" i="2"/>
  <c r="R63" i="2"/>
  <c r="V62" i="2"/>
  <c r="U62" i="2"/>
  <c r="T62" i="2"/>
  <c r="S62" i="2"/>
  <c r="R62" i="2"/>
  <c r="V61" i="2"/>
  <c r="U61" i="2"/>
  <c r="T61" i="2"/>
  <c r="S61" i="2"/>
  <c r="R61" i="2"/>
  <c r="V60" i="2"/>
  <c r="U60" i="2"/>
  <c r="T60" i="2"/>
  <c r="S60" i="2"/>
  <c r="R60" i="2"/>
  <c r="V59" i="2"/>
  <c r="U59" i="2"/>
  <c r="T59" i="2"/>
  <c r="S59" i="2"/>
  <c r="R59" i="2"/>
  <c r="V58" i="2"/>
  <c r="U58" i="2"/>
  <c r="T58" i="2"/>
  <c r="S58" i="2"/>
  <c r="R58" i="2"/>
  <c r="V57" i="2"/>
  <c r="U57" i="2"/>
  <c r="T57" i="2"/>
  <c r="S57" i="2"/>
  <c r="R57" i="2"/>
  <c r="V56" i="2"/>
  <c r="U56" i="2"/>
  <c r="T56" i="2"/>
  <c r="S56" i="2"/>
  <c r="R56" i="2"/>
  <c r="V55" i="2"/>
  <c r="U55" i="2"/>
  <c r="T55" i="2"/>
  <c r="S55" i="2"/>
  <c r="R55" i="2"/>
  <c r="V54" i="2"/>
  <c r="U54" i="2"/>
  <c r="T54" i="2"/>
  <c r="S54" i="2"/>
  <c r="R54" i="2"/>
  <c r="V53" i="2"/>
  <c r="U53" i="2"/>
  <c r="T53" i="2"/>
  <c r="S53" i="2"/>
  <c r="R53" i="2"/>
  <c r="V52" i="2"/>
  <c r="U52" i="2"/>
  <c r="T52" i="2"/>
  <c r="S52" i="2"/>
  <c r="R52" i="2"/>
  <c r="V51" i="2"/>
  <c r="U51" i="2"/>
  <c r="T51" i="2"/>
  <c r="S51" i="2"/>
  <c r="R51" i="2"/>
  <c r="V50" i="2"/>
  <c r="U50" i="2"/>
  <c r="T50" i="2"/>
  <c r="S50" i="2"/>
  <c r="R50" i="2"/>
  <c r="V49" i="2"/>
  <c r="U49" i="2"/>
  <c r="T49" i="2"/>
  <c r="S49" i="2"/>
  <c r="R49" i="2"/>
  <c r="V48" i="2"/>
  <c r="U48" i="2"/>
  <c r="T48" i="2"/>
  <c r="S48" i="2"/>
  <c r="R48" i="2"/>
  <c r="V47" i="2"/>
  <c r="U47" i="2"/>
  <c r="T47" i="2"/>
  <c r="S47" i="2"/>
  <c r="R47" i="2"/>
  <c r="V46" i="2"/>
  <c r="U46" i="2"/>
  <c r="T46" i="2"/>
  <c r="S46" i="2"/>
  <c r="R46" i="2"/>
  <c r="V45" i="2"/>
  <c r="U45" i="2"/>
  <c r="T45" i="2"/>
  <c r="S45" i="2"/>
  <c r="R45" i="2"/>
  <c r="V44" i="2"/>
  <c r="U44" i="2"/>
  <c r="T44" i="2"/>
  <c r="S44" i="2"/>
  <c r="R44" i="2"/>
  <c r="V43" i="2"/>
  <c r="U43" i="2"/>
  <c r="T43" i="2"/>
  <c r="S43" i="2"/>
  <c r="R43" i="2"/>
  <c r="V42" i="2"/>
  <c r="U42" i="2"/>
  <c r="T42" i="2"/>
  <c r="S42" i="2"/>
  <c r="R42" i="2"/>
  <c r="V41" i="2"/>
  <c r="U41" i="2"/>
  <c r="T41" i="2"/>
  <c r="S41" i="2"/>
  <c r="R41" i="2"/>
  <c r="V40" i="2"/>
  <c r="U40" i="2"/>
  <c r="T40" i="2"/>
  <c r="S40" i="2"/>
  <c r="R40" i="2"/>
  <c r="V39" i="2"/>
  <c r="U39" i="2"/>
  <c r="T39" i="2"/>
  <c r="S39" i="2"/>
  <c r="R39" i="2"/>
  <c r="V38" i="2"/>
  <c r="U38" i="2"/>
  <c r="T38" i="2"/>
  <c r="S38" i="2"/>
  <c r="R38" i="2"/>
  <c r="V37" i="2"/>
  <c r="U37" i="2"/>
  <c r="T37" i="2"/>
  <c r="S37" i="2"/>
  <c r="R37" i="2"/>
  <c r="V36" i="2"/>
  <c r="U36" i="2"/>
  <c r="T36" i="2"/>
  <c r="S36" i="2"/>
  <c r="R36" i="2"/>
  <c r="V35" i="2"/>
  <c r="U35" i="2"/>
  <c r="T35" i="2"/>
  <c r="S35" i="2"/>
  <c r="R35" i="2"/>
  <c r="V34" i="2"/>
  <c r="U34" i="2"/>
  <c r="T34" i="2"/>
  <c r="S34" i="2"/>
  <c r="R34" i="2"/>
  <c r="V33" i="2"/>
  <c r="U33" i="2"/>
  <c r="T33" i="2"/>
  <c r="S33" i="2"/>
  <c r="R33" i="2"/>
  <c r="V32" i="2"/>
  <c r="U32" i="2"/>
  <c r="T32" i="2"/>
  <c r="S32" i="2"/>
  <c r="R32" i="2"/>
  <c r="V31" i="2"/>
  <c r="U31" i="2"/>
  <c r="T31" i="2"/>
  <c r="S31" i="2"/>
  <c r="R31" i="2"/>
  <c r="V30" i="2"/>
  <c r="U30" i="2"/>
  <c r="T30" i="2"/>
  <c r="S30" i="2"/>
  <c r="R30" i="2"/>
  <c r="V29" i="2"/>
  <c r="U29" i="2"/>
  <c r="T29" i="2"/>
  <c r="S29" i="2"/>
  <c r="R29" i="2"/>
  <c r="V28" i="2"/>
  <c r="U28" i="2"/>
  <c r="T28" i="2"/>
  <c r="S28" i="2"/>
  <c r="R28" i="2"/>
  <c r="V27" i="2"/>
  <c r="U27" i="2"/>
  <c r="T27" i="2"/>
  <c r="S27" i="2"/>
  <c r="R27" i="2"/>
  <c r="V26" i="2"/>
  <c r="U26" i="2"/>
  <c r="T26" i="2"/>
  <c r="S26" i="2"/>
  <c r="R26" i="2"/>
  <c r="V25" i="2"/>
  <c r="U25" i="2"/>
  <c r="T25" i="2"/>
  <c r="S25" i="2"/>
  <c r="R25" i="2"/>
  <c r="V24" i="2"/>
  <c r="U24" i="2"/>
  <c r="T24" i="2"/>
  <c r="S24" i="2"/>
  <c r="R24" i="2"/>
  <c r="V23" i="2"/>
  <c r="U23" i="2"/>
  <c r="T23" i="2"/>
  <c r="S23" i="2"/>
  <c r="R23" i="2"/>
  <c r="V22" i="2"/>
  <c r="U22" i="2"/>
  <c r="T22" i="2"/>
  <c r="S22" i="2"/>
  <c r="R22" i="2"/>
  <c r="V21" i="2"/>
  <c r="U21" i="2"/>
  <c r="T21" i="2"/>
  <c r="S21" i="2"/>
  <c r="R21" i="2"/>
  <c r="V20" i="2"/>
  <c r="U20" i="2"/>
  <c r="T20" i="2"/>
  <c r="S20" i="2"/>
  <c r="R20" i="2"/>
  <c r="V19" i="2"/>
  <c r="U19" i="2"/>
  <c r="T19" i="2"/>
  <c r="S19" i="2"/>
  <c r="R19" i="2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R7" i="2"/>
  <c r="U5" i="2"/>
  <c r="U4" i="2"/>
  <c r="W3" i="2"/>
  <c r="U2" i="2"/>
</calcChain>
</file>

<file path=xl/sharedStrings.xml><?xml version="1.0" encoding="utf-8"?>
<sst xmlns="http://schemas.openxmlformats.org/spreadsheetml/2006/main" count="2433" uniqueCount="123">
  <si>
    <t>Start Date</t>
  </si>
  <si>
    <t>End Date</t>
  </si>
  <si>
    <t>2022 average</t>
  </si>
  <si>
    <t>2022 VWA</t>
  </si>
  <si>
    <t>ICEDEU3 Index</t>
  </si>
  <si>
    <t>MOZ21 Comdty</t>
  </si>
  <si>
    <t>December 2022 average</t>
  </si>
  <si>
    <t>Last TX</t>
  </si>
  <si>
    <t>VWAP</t>
  </si>
  <si>
    <t>YTD</t>
  </si>
  <si>
    <t>Dates</t>
  </si>
  <si>
    <t>PX_OPEN</t>
  </si>
  <si>
    <t>PX_HIGH</t>
  </si>
  <si>
    <t>PX_LOW</t>
  </si>
  <si>
    <t>PX_LAST</t>
  </si>
  <si>
    <t>PX_VOLUME</t>
  </si>
  <si>
    <t>OPEN_INT</t>
  </si>
  <si>
    <t>EQY_WEIGHTED_AVG_PX</t>
  </si>
  <si>
    <t>BID</t>
  </si>
  <si>
    <t>DoD %</t>
  </si>
  <si>
    <t>DoD</t>
  </si>
  <si>
    <t>OvsS</t>
  </si>
  <si>
    <t>Daily range</t>
  </si>
  <si>
    <t>#N/A N/A</t>
  </si>
  <si>
    <t>EC asked MS to reduce gas consumption by 15%</t>
  </si>
  <si>
    <t>NS1 restart after maintenance, Draghi resigns, ECB raised by 50BPS</t>
  </si>
  <si>
    <t>Coreper I about energy winter plan, Russia reduces NS1 deliveries by 50%</t>
  </si>
  <si>
    <t>Energy council agrees 15% gas use cut</t>
  </si>
  <si>
    <t>EEX auction calendars 2022, 2023</t>
  </si>
  <si>
    <t>Markets fell after weak US GDP data suggesting recession</t>
  </si>
  <si>
    <t>UKA auction, better than expected US inflation</t>
  </si>
  <si>
    <t>DE power hit 500 EUR</t>
  </si>
  <si>
    <t>Nord Stream 1 will be shut for end of the month, German power hits 700 EUR</t>
  </si>
  <si>
    <t>EP budget committee supports selling 250mn EUAs from MSR</t>
  </si>
  <si>
    <t>Gazprom halts NS1 for 3 days for maintenance</t>
  </si>
  <si>
    <t>NS I does not restart</t>
  </si>
  <si>
    <t>Speculation on REPowerEU MSR sale</t>
  </si>
  <si>
    <t>EU energy ministers meeting on gas and power</t>
  </si>
  <si>
    <t>sOTEU</t>
  </si>
  <si>
    <t>CZ - proposal of MSR auctions</t>
  </si>
  <si>
    <t>ENVI supports 20bn via Innovation Fund auctioning</t>
  </si>
  <si>
    <t>3 attacks on Nord Stream</t>
  </si>
  <si>
    <t>Extraordinary meeting of energy council</t>
  </si>
  <si>
    <t>ENVI vote - no auction from MSR</t>
  </si>
  <si>
    <t>No agreement on gas price cap</t>
  </si>
  <si>
    <t>Russia bombs Kiev. Trialogue agrees not include clean stel in BM calculation, extension of indirect cost compensation for CBAM sectors</t>
  </si>
  <si>
    <t>MOZ22 Comdty</t>
  </si>
  <si>
    <t>2023 average</t>
  </si>
  <si>
    <t>2023 VWA</t>
  </si>
  <si>
    <t>MOZ23 Comdty</t>
  </si>
  <si>
    <t>YTDA</t>
  </si>
  <si>
    <t>YTDVWA</t>
  </si>
  <si>
    <t>Options expiry</t>
  </si>
  <si>
    <t>Trilogue adopted Ff55, futures expiry</t>
  </si>
  <si>
    <t>KraneShares sold 18.1% of ETF to pay dividend</t>
  </si>
  <si>
    <t>firts auction of the year</t>
  </si>
  <si>
    <t>Short squeeze</t>
  </si>
  <si>
    <t xml:space="preserve">No September compliance </t>
  </si>
  <si>
    <t>French strikes reduce nuc availability</t>
  </si>
  <si>
    <t>No COT report</t>
  </si>
  <si>
    <t>ENVI adopted Ff55</t>
  </si>
  <si>
    <t>EP plenarz approved REPowerEU</t>
  </si>
  <si>
    <t>Council adopted repowereu</t>
  </si>
  <si>
    <t>new 5 month high</t>
  </si>
  <si>
    <t>Duth free allocation</t>
  </si>
  <si>
    <t>CP: RepowerEU with MSR</t>
  </si>
  <si>
    <t>French nukes crack</t>
  </si>
  <si>
    <t>Eed less ambitious than Commission proposal</t>
  </si>
  <si>
    <t>Silicon Valley Bank bankrupt</t>
  </si>
  <si>
    <t>EP votes for MSR reforms</t>
  </si>
  <si>
    <t>Major shareholder wont invest more in Credit Suisse - sell off</t>
  </si>
  <si>
    <t>62% of 2023 FA distributed</t>
  </si>
  <si>
    <t>Credit Suisse to be bought by UBS</t>
  </si>
  <si>
    <t>LTD of March options</t>
  </si>
  <si>
    <t>Funds reduced net long, cold weather forecast, CEZ short (CP)</t>
  </si>
  <si>
    <t>Speculation against Deutsche Bank</t>
  </si>
  <si>
    <t>Council adopts MSR from FF55</t>
  </si>
  <si>
    <t>2022 VE decline by 1%</t>
  </si>
  <si>
    <t>Good Friday, no ICE Endex</t>
  </si>
  <si>
    <t>Easter Monday</t>
  </si>
  <si>
    <t>Weak Polish auction</t>
  </si>
  <si>
    <t>BlackRock starts selling Credi Suisse assets</t>
  </si>
  <si>
    <t>76% of 2023 FA allocated</t>
  </si>
  <si>
    <t>EP plenary adopts ETS reform, CBAM, MSR, SCF</t>
  </si>
  <si>
    <t>Investment funds doubled net short positions on EUA</t>
  </si>
  <si>
    <t>MSR indicator</t>
  </si>
  <si>
    <t>BLOCK_TRADE_ACCUM_VOLUME</t>
  </si>
  <si>
    <t>Date</t>
  </si>
  <si>
    <t>Spread 1 - Dark (ARA)</t>
  </si>
  <si>
    <t>Spread 2 - Spark (TTF)</t>
  </si>
  <si>
    <t>Official Journal with FF55</t>
  </si>
  <si>
    <t>German GDP recesssion</t>
  </si>
  <si>
    <t>Whit Monday</t>
  </si>
  <si>
    <t>Record net short of investment funds at 25mn</t>
  </si>
  <si>
    <t>front month TTF falls by 20%</t>
  </si>
  <si>
    <t>IF net short decreased by 5mn to 20mn</t>
  </si>
  <si>
    <t>RED III adopted</t>
  </si>
  <si>
    <t>IF net short at 1mn. EEX published new auction calendar, OPTION EXPIRY 91.78 eur</t>
  </si>
  <si>
    <t>IF turned net long for first time since April</t>
  </si>
  <si>
    <t>Daily auction volume up by 13% on RepowerEU</t>
  </si>
  <si>
    <t>Gas prices increased</t>
  </si>
  <si>
    <t>OI of investment funds increased to net lon 8.505 from 250</t>
  </si>
  <si>
    <t>ECB rate increase</t>
  </si>
  <si>
    <t>2024 cap will decrease by 6.70%</t>
  </si>
  <si>
    <t>August 2023 average</t>
  </si>
  <si>
    <t>EC published draft auction regulation w 230mn EUAs auctioned for REPowerEU</t>
  </si>
  <si>
    <t>IF increased net long to 8.5mn from 2.5mn</t>
  </si>
  <si>
    <t>Fitch dowgraded US debt</t>
  </si>
  <si>
    <t>IF turned net short in EUAs</t>
  </si>
  <si>
    <t>Gas prices increased on Australia strikes</t>
  </si>
  <si>
    <t>Woodside LNG workers tend to accept company offer</t>
  </si>
  <si>
    <t>Australian LNG workers prepare for strike action</t>
  </si>
  <si>
    <t>IF halved their net short positions</t>
  </si>
  <si>
    <t>British bank holiday</t>
  </si>
  <si>
    <t>US bank holiday (labour day)</t>
  </si>
  <si>
    <t>IF increased net short</t>
  </si>
  <si>
    <t>IF increase net short, gas rallies on Troll maintenance prolongation</t>
  </si>
  <si>
    <t>US LNG terminal restarts</t>
  </si>
  <si>
    <t>Troll field longer off</t>
  </si>
  <si>
    <t>US LNG supply drops 18%</t>
  </si>
  <si>
    <t>Russia bans export of diesel and gasoil, short squeeze</t>
  </si>
  <si>
    <t>gas option expirz&lt;</t>
  </si>
  <si>
    <t>Correction after previous week's rally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</si>
</sst>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m/d/yyyy"/>
    <numFmt numFmtId="167" formatCode="0.0%"/>
  </numFmts>
  <fonts count="1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4472C4"/>
      <name val="Calibri"/>
      <family val="2"/>
      <charset val="238"/>
    </font>
    <font>
      <i/>
      <sz val="11"/>
      <color rgb="FF4472C4"/>
      <name val="Calibri"/>
      <family val="2"/>
      <charset val="238"/>
    </font>
    <font>
      <i/>
      <sz val="11"/>
      <color rgb="FF70AD47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8FAADC"/>
      <name val="Calibri"/>
      <family val="2"/>
      <charset val="238"/>
    </font>
    <font>
      <i/>
      <sz val="11"/>
      <color rgb="FF8FAADC"/>
      <name val="Calibri"/>
      <family val="2"/>
      <charset val="238"/>
    </font>
    <font>
      <sz val="11"/>
      <color rgb="FFB4C7E7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FFC000"/>
        <bgColor rgb="FFF4B183"/>
      </patternFill>
    </fill>
    <fill>
      <patternFill patternType="solid">
        <fgColor rgb="FF92D050"/>
        <bgColor rgb="FF70AD47"/>
      </patternFill>
    </fill>
    <fill>
      <patternFill patternType="solid">
        <fgColor rgb="FFBDD7EE"/>
        <bgColor rgb="FFB4C7E7"/>
      </patternFill>
    </fill>
    <fill>
      <patternFill patternType="solid">
        <fgColor rgb="FF00B050"/>
        <bgColor rgb="FF008080"/>
      </patternFill>
    </fill>
    <fill>
      <patternFill patternType="solid">
        <fgColor rgb="FFF8CBAD"/>
        <bgColor rgb="FFFFC7CE"/>
      </patternFill>
    </fill>
    <fill>
      <patternFill patternType="solid">
        <fgColor rgb="FFBF9000"/>
        <bgColor rgb="FFED7D31"/>
      </patternFill>
    </fill>
    <fill>
      <patternFill patternType="solid">
        <fgColor rgb="FFB4C7E7"/>
        <bgColor rgb="FF9DC3E6"/>
      </patternFill>
    </fill>
    <fill>
      <patternFill patternType="solid">
        <fgColor rgb="FFED7D31"/>
        <bgColor rgb="FFFF8080"/>
      </patternFill>
    </fill>
    <fill>
      <patternFill patternType="solid">
        <fgColor rgb="FFFFE699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70AD47"/>
        <bgColor rgb="FF92D050"/>
      </patternFill>
    </fill>
    <fill>
      <patternFill patternType="solid">
        <fgColor rgb="FF9DC3E6"/>
        <bgColor rgb="FFB4C7E7"/>
      </patternFill>
    </fill>
    <fill>
      <patternFill patternType="solid">
        <fgColor rgb="FFDAE3F3"/>
        <bgColor rgb="FFDBDBDB"/>
      </patternFill>
    </fill>
    <fill>
      <patternFill patternType="solid">
        <fgColor rgb="FFFFFF00"/>
        <bgColor rgb="FFD9D9D9"/>
      </patternFill>
    </fill>
    <fill>
      <patternFill patternType="solid">
        <fgColor theme="3" tint="0.39997558519241921"/>
        <bgColor rgb="FFFFC7CE"/>
      </patternFill>
    </fill>
    <fill>
      <patternFill patternType="solid">
        <fgColor theme="3" tint="0.59999389629810485"/>
        <bgColor rgb="FFD9D9D9"/>
      </patternFill>
    </fill>
    <fill>
      <patternFill patternType="solid">
        <fgColor theme="3" tint="0.59999389629810485"/>
        <bgColor rgb="FFFFC7CE"/>
      </patternFill>
    </fill>
    <fill>
      <patternFill patternType="solid">
        <fgColor rgb="FFFFFF00"/>
        <bgColor rgb="FFFFC7CE"/>
      </patternFill>
    </fill>
    <fill>
      <patternFill patternType="solid">
        <fgColor theme="0"/>
        <bgColor rgb="FFFFC7CE"/>
      </patternFill>
    </fill>
    <fill>
      <patternFill patternType="solid">
        <fgColor theme="7" tint="0.79998168889431442"/>
        <bgColor rgb="FFFFC7CE"/>
      </patternFill>
    </fill>
    <fill>
      <patternFill patternType="solid">
        <fgColor theme="6" tint="0.79998168889431442"/>
        <bgColor rgb="FFFFC7CE"/>
      </patternFill>
    </fill>
    <fill>
      <patternFill patternType="solid">
        <fgColor theme="7" tint="0.59999389629810485"/>
        <bgColor rgb="FFFFC7CE"/>
      </patternFill>
    </fill>
    <fill>
      <patternFill patternType="solid">
        <fgColor theme="2"/>
        <bgColor rgb="FFFFC7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9" fontId="11" fillId="0" borderId="0" applyBorder="0" applyProtection="0"/>
  </cellStyleXfs>
  <cellXfs count="378">
    <xf numFmtId="0" fontId="0" fillId="0" borderId="0" xfId="0"/>
    <xf numFmtId="2" fontId="0" fillId="0" borderId="0" xfId="0" applyNumberFormat="1"/>
    <xf numFmtId="164" fontId="11" fillId="0" borderId="0" xfId="1" applyBorder="1" applyProtection="1"/>
    <xf numFmtId="165" fontId="11" fillId="0" borderId="0" xfId="1" applyNumberFormat="1" applyBorder="1" applyProtection="1"/>
    <xf numFmtId="10" fontId="11" fillId="0" borderId="0" xfId="2" applyNumberFormat="1" applyBorder="1" applyProtection="1"/>
    <xf numFmtId="165" fontId="11" fillId="0" borderId="1" xfId="1" applyNumberFormat="1" applyBorder="1" applyProtection="1"/>
    <xf numFmtId="165" fontId="0" fillId="0" borderId="0" xfId="0" applyNumberFormat="1"/>
    <xf numFmtId="0" fontId="0" fillId="0" borderId="2" xfId="0" applyBorder="1"/>
    <xf numFmtId="166" fontId="0" fillId="0" borderId="0" xfId="0" applyNumberFormat="1"/>
    <xf numFmtId="0" fontId="1" fillId="0" borderId="0" xfId="0" applyFont="1"/>
    <xf numFmtId="164" fontId="11" fillId="0" borderId="0" xfId="1" applyBorder="1" applyAlignment="1" applyProtection="1">
      <alignment wrapText="1"/>
    </xf>
    <xf numFmtId="165" fontId="2" fillId="0" borderId="0" xfId="1" applyNumberFormat="1" applyFont="1" applyBorder="1" applyProtection="1"/>
    <xf numFmtId="0" fontId="3" fillId="0" borderId="0" xfId="0" applyFont="1"/>
    <xf numFmtId="10" fontId="3" fillId="0" borderId="0" xfId="2" applyNumberFormat="1" applyFont="1" applyBorder="1" applyProtection="1"/>
    <xf numFmtId="2" fontId="4" fillId="0" borderId="0" xfId="0" applyNumberFormat="1" applyFont="1"/>
    <xf numFmtId="0" fontId="0" fillId="2" borderId="0" xfId="0" applyFill="1"/>
    <xf numFmtId="165" fontId="11" fillId="2" borderId="0" xfId="1" applyNumberFormat="1" applyFill="1" applyBorder="1" applyProtection="1"/>
    <xf numFmtId="2" fontId="0" fillId="2" borderId="0" xfId="0" applyNumberFormat="1" applyFill="1"/>
    <xf numFmtId="0" fontId="0" fillId="2" borderId="2" xfId="0" applyFill="1" applyBorder="1"/>
    <xf numFmtId="164" fontId="11" fillId="2" borderId="0" xfId="1" applyFill="1" applyBorder="1" applyProtection="1"/>
    <xf numFmtId="165" fontId="2" fillId="2" borderId="0" xfId="1" applyNumberFormat="1" applyFont="1" applyFill="1" applyBorder="1" applyProtection="1"/>
    <xf numFmtId="10" fontId="3" fillId="2" borderId="0" xfId="2" applyNumberFormat="1" applyFont="1" applyFill="1" applyBorder="1" applyProtection="1"/>
    <xf numFmtId="0" fontId="3" fillId="2" borderId="0" xfId="0" applyFont="1" applyFill="1"/>
    <xf numFmtId="2" fontId="4" fillId="2" borderId="0" xfId="0" applyNumberFormat="1" applyFont="1" applyFill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164" fontId="11" fillId="0" borderId="1" xfId="1" applyBorder="1" applyProtection="1"/>
    <xf numFmtId="165" fontId="2" fillId="0" borderId="1" xfId="1" applyNumberFormat="1" applyFont="1" applyBorder="1" applyProtection="1"/>
    <xf numFmtId="166" fontId="0" fillId="3" borderId="0" xfId="0" applyNumberFormat="1" applyFill="1"/>
    <xf numFmtId="0" fontId="0" fillId="3" borderId="0" xfId="0" applyFill="1"/>
    <xf numFmtId="165" fontId="11" fillId="3" borderId="0" xfId="1" applyNumberFormat="1" applyFill="1" applyBorder="1" applyProtection="1"/>
    <xf numFmtId="2" fontId="0" fillId="3" borderId="0" xfId="0" applyNumberFormat="1" applyFill="1"/>
    <xf numFmtId="0" fontId="0" fillId="3" borderId="2" xfId="0" applyFill="1" applyBorder="1"/>
    <xf numFmtId="164" fontId="11" fillId="3" borderId="0" xfId="1" applyFill="1" applyBorder="1" applyProtection="1"/>
    <xf numFmtId="165" fontId="2" fillId="3" borderId="0" xfId="1" applyNumberFormat="1" applyFont="1" applyFill="1" applyBorder="1" applyProtection="1"/>
    <xf numFmtId="166" fontId="0" fillId="3" borderId="1" xfId="0" applyNumberFormat="1" applyFill="1" applyBorder="1"/>
    <xf numFmtId="0" fontId="0" fillId="3" borderId="1" xfId="0" applyFill="1" applyBorder="1"/>
    <xf numFmtId="165" fontId="11" fillId="3" borderId="1" xfId="1" applyNumberFormat="1" applyFill="1" applyBorder="1" applyProtection="1"/>
    <xf numFmtId="2" fontId="0" fillId="3" borderId="1" xfId="0" applyNumberFormat="1" applyFill="1" applyBorder="1"/>
    <xf numFmtId="0" fontId="0" fillId="3" borderId="3" xfId="0" applyFill="1" applyBorder="1"/>
    <xf numFmtId="164" fontId="11" fillId="3" borderId="1" xfId="1" applyFill="1" applyBorder="1" applyProtection="1"/>
    <xf numFmtId="165" fontId="2" fillId="3" borderId="1" xfId="1" applyNumberFormat="1" applyFont="1" applyFill="1" applyBorder="1" applyProtection="1"/>
    <xf numFmtId="166" fontId="0" fillId="4" borderId="0" xfId="0" applyNumberFormat="1" applyFill="1"/>
    <xf numFmtId="0" fontId="0" fillId="4" borderId="0" xfId="0" applyFill="1"/>
    <xf numFmtId="165" fontId="11" fillId="4" borderId="0" xfId="1" applyNumberFormat="1" applyFill="1" applyBorder="1" applyProtection="1"/>
    <xf numFmtId="2" fontId="0" fillId="4" borderId="0" xfId="0" applyNumberFormat="1" applyFill="1"/>
    <xf numFmtId="0" fontId="0" fillId="4" borderId="2" xfId="0" applyFill="1" applyBorder="1"/>
    <xf numFmtId="164" fontId="11" fillId="4" borderId="0" xfId="1" applyFill="1" applyBorder="1" applyProtection="1"/>
    <xf numFmtId="165" fontId="2" fillId="4" borderId="0" xfId="1" applyNumberFormat="1" applyFont="1" applyFill="1" applyBorder="1" applyProtection="1"/>
    <xf numFmtId="166" fontId="0" fillId="4" borderId="1" xfId="0" applyNumberFormat="1" applyFill="1" applyBorder="1"/>
    <xf numFmtId="0" fontId="0" fillId="4" borderId="1" xfId="0" applyFill="1" applyBorder="1"/>
    <xf numFmtId="165" fontId="11" fillId="4" borderId="1" xfId="1" applyNumberFormat="1" applyFill="1" applyBorder="1" applyProtection="1"/>
    <xf numFmtId="2" fontId="0" fillId="4" borderId="1" xfId="0" applyNumberFormat="1" applyFill="1" applyBorder="1"/>
    <xf numFmtId="0" fontId="0" fillId="4" borderId="3" xfId="0" applyFill="1" applyBorder="1"/>
    <xf numFmtId="164" fontId="11" fillId="4" borderId="1" xfId="1" applyFill="1" applyBorder="1" applyProtection="1"/>
    <xf numFmtId="165" fontId="2" fillId="4" borderId="1" xfId="1" applyNumberFormat="1" applyFont="1" applyFill="1" applyBorder="1" applyProtection="1"/>
    <xf numFmtId="166" fontId="0" fillId="5" borderId="0" xfId="0" applyNumberFormat="1" applyFill="1"/>
    <xf numFmtId="0" fontId="0" fillId="5" borderId="0" xfId="0" applyFill="1"/>
    <xf numFmtId="165" fontId="11" fillId="5" borderId="0" xfId="1" applyNumberFormat="1" applyFill="1" applyBorder="1" applyProtection="1"/>
    <xf numFmtId="2" fontId="0" fillId="5" borderId="0" xfId="0" applyNumberFormat="1" applyFill="1"/>
    <xf numFmtId="0" fontId="0" fillId="5" borderId="2" xfId="0" applyFill="1" applyBorder="1"/>
    <xf numFmtId="164" fontId="11" fillId="5" borderId="0" xfId="1" applyFill="1" applyBorder="1" applyProtection="1"/>
    <xf numFmtId="165" fontId="2" fillId="5" borderId="0" xfId="1" applyNumberFormat="1" applyFont="1" applyFill="1" applyBorder="1" applyProtection="1"/>
    <xf numFmtId="166" fontId="0" fillId="5" borderId="1" xfId="0" applyNumberFormat="1" applyFill="1" applyBorder="1"/>
    <xf numFmtId="0" fontId="0" fillId="5" borderId="1" xfId="0" applyFill="1" applyBorder="1"/>
    <xf numFmtId="165" fontId="11" fillId="5" borderId="1" xfId="1" applyNumberFormat="1" applyFill="1" applyBorder="1" applyProtection="1"/>
    <xf numFmtId="2" fontId="0" fillId="5" borderId="1" xfId="0" applyNumberFormat="1" applyFill="1" applyBorder="1"/>
    <xf numFmtId="0" fontId="0" fillId="5" borderId="3" xfId="0" applyFill="1" applyBorder="1"/>
    <xf numFmtId="164" fontId="11" fillId="5" borderId="1" xfId="1" applyFill="1" applyBorder="1" applyProtection="1"/>
    <xf numFmtId="165" fontId="2" fillId="5" borderId="1" xfId="1" applyNumberFormat="1" applyFont="1" applyFill="1" applyBorder="1" applyProtection="1"/>
    <xf numFmtId="10" fontId="3" fillId="0" borderId="1" xfId="2" applyNumberFormat="1" applyFont="1" applyBorder="1" applyProtection="1"/>
    <xf numFmtId="0" fontId="3" fillId="0" borderId="1" xfId="0" applyFont="1" applyBorder="1"/>
    <xf numFmtId="10" fontId="11" fillId="0" borderId="1" xfId="2" applyNumberFormat="1" applyBorder="1" applyProtection="1"/>
    <xf numFmtId="0" fontId="0" fillId="6" borderId="0" xfId="0" applyFill="1"/>
    <xf numFmtId="166" fontId="0" fillId="7" borderId="0" xfId="0" applyNumberFormat="1" applyFill="1"/>
    <xf numFmtId="0" fontId="0" fillId="7" borderId="0" xfId="0" applyFill="1"/>
    <xf numFmtId="165" fontId="11" fillId="7" borderId="0" xfId="1" applyNumberFormat="1" applyFill="1" applyBorder="1" applyProtection="1"/>
    <xf numFmtId="2" fontId="0" fillId="7" borderId="0" xfId="0" applyNumberFormat="1" applyFill="1"/>
    <xf numFmtId="0" fontId="0" fillId="7" borderId="2" xfId="0" applyFill="1" applyBorder="1"/>
    <xf numFmtId="164" fontId="11" fillId="7" borderId="0" xfId="1" applyFill="1" applyBorder="1" applyProtection="1"/>
    <xf numFmtId="165" fontId="2" fillId="7" borderId="0" xfId="1" applyNumberFormat="1" applyFont="1" applyFill="1" applyBorder="1" applyProtection="1"/>
    <xf numFmtId="166" fontId="0" fillId="7" borderId="1" xfId="0" applyNumberFormat="1" applyFill="1" applyBorder="1"/>
    <xf numFmtId="0" fontId="0" fillId="7" borderId="1" xfId="0" applyFill="1" applyBorder="1"/>
    <xf numFmtId="165" fontId="11" fillId="7" borderId="1" xfId="1" applyNumberFormat="1" applyFill="1" applyBorder="1" applyProtection="1"/>
    <xf numFmtId="2" fontId="0" fillId="7" borderId="1" xfId="0" applyNumberFormat="1" applyFill="1" applyBorder="1"/>
    <xf numFmtId="0" fontId="0" fillId="7" borderId="3" xfId="0" applyFill="1" applyBorder="1"/>
    <xf numFmtId="164" fontId="11" fillId="7" borderId="1" xfId="1" applyFill="1" applyBorder="1" applyProtection="1"/>
    <xf numFmtId="165" fontId="2" fillId="7" borderId="1" xfId="1" applyNumberFormat="1" applyFont="1" applyFill="1" applyBorder="1" applyProtection="1"/>
    <xf numFmtId="2" fontId="0" fillId="7" borderId="2" xfId="0" applyNumberFormat="1" applyFill="1" applyBorder="1"/>
    <xf numFmtId="2" fontId="0" fillId="8" borderId="0" xfId="0" applyNumberFormat="1" applyFill="1"/>
    <xf numFmtId="2" fontId="0" fillId="7" borderId="3" xfId="0" applyNumberFormat="1" applyFill="1" applyBorder="1"/>
    <xf numFmtId="2" fontId="0" fillId="6" borderId="1" xfId="0" applyNumberFormat="1" applyFill="1" applyBorder="1"/>
    <xf numFmtId="2" fontId="0" fillId="6" borderId="0" xfId="0" applyNumberFormat="1" applyFill="1"/>
    <xf numFmtId="2" fontId="0" fillId="6" borderId="3" xfId="0" applyNumberFormat="1" applyFill="1" applyBorder="1"/>
    <xf numFmtId="2" fontId="4" fillId="0" borderId="1" xfId="0" applyNumberFormat="1" applyFont="1" applyBorder="1"/>
    <xf numFmtId="2" fontId="3" fillId="0" borderId="1" xfId="0" applyNumberFormat="1" applyFont="1" applyBorder="1"/>
    <xf numFmtId="166" fontId="0" fillId="9" borderId="0" xfId="0" applyNumberFormat="1" applyFill="1"/>
    <xf numFmtId="0" fontId="0" fillId="9" borderId="0" xfId="0" applyFill="1"/>
    <xf numFmtId="165" fontId="11" fillId="9" borderId="0" xfId="1" applyNumberFormat="1" applyFill="1" applyBorder="1" applyProtection="1"/>
    <xf numFmtId="2" fontId="0" fillId="9" borderId="0" xfId="0" applyNumberFormat="1" applyFill="1"/>
    <xf numFmtId="0" fontId="0" fillId="9" borderId="2" xfId="0" applyFill="1" applyBorder="1"/>
    <xf numFmtId="164" fontId="11" fillId="9" borderId="0" xfId="1" applyFill="1" applyBorder="1" applyProtection="1"/>
    <xf numFmtId="165" fontId="2" fillId="9" borderId="0" xfId="1" applyNumberFormat="1" applyFont="1" applyFill="1" applyBorder="1" applyProtection="1"/>
    <xf numFmtId="166" fontId="0" fillId="9" borderId="1" xfId="0" applyNumberFormat="1" applyFill="1" applyBorder="1"/>
    <xf numFmtId="0" fontId="0" fillId="9" borderId="1" xfId="0" applyFill="1" applyBorder="1"/>
    <xf numFmtId="165" fontId="11" fillId="9" borderId="1" xfId="1" applyNumberFormat="1" applyFill="1" applyBorder="1" applyProtection="1"/>
    <xf numFmtId="2" fontId="0" fillId="9" borderId="1" xfId="0" applyNumberFormat="1" applyFill="1" applyBorder="1"/>
    <xf numFmtId="0" fontId="0" fillId="9" borderId="3" xfId="0" applyFill="1" applyBorder="1"/>
    <xf numFmtId="164" fontId="11" fillId="9" borderId="1" xfId="1" applyFill="1" applyBorder="1" applyProtection="1"/>
    <xf numFmtId="165" fontId="2" fillId="9" borderId="1" xfId="1" applyNumberFormat="1" applyFont="1" applyFill="1" applyBorder="1" applyProtection="1"/>
    <xf numFmtId="2" fontId="0" fillId="10" borderId="0" xfId="0" applyNumberFormat="1" applyFill="1"/>
    <xf numFmtId="166" fontId="0" fillId="11" borderId="0" xfId="0" applyNumberFormat="1" applyFill="1"/>
    <xf numFmtId="0" fontId="0" fillId="11" borderId="0" xfId="0" applyFill="1"/>
    <xf numFmtId="165" fontId="11" fillId="11" borderId="0" xfId="1" applyNumberFormat="1" applyFill="1" applyBorder="1" applyProtection="1"/>
    <xf numFmtId="2" fontId="0" fillId="11" borderId="0" xfId="0" applyNumberFormat="1" applyFill="1"/>
    <xf numFmtId="0" fontId="0" fillId="11" borderId="2" xfId="0" applyFill="1" applyBorder="1"/>
    <xf numFmtId="0" fontId="0" fillId="12" borderId="0" xfId="0" applyFill="1"/>
    <xf numFmtId="164" fontId="11" fillId="11" borderId="0" xfId="1" applyFill="1" applyBorder="1" applyProtection="1"/>
    <xf numFmtId="165" fontId="2" fillId="11" borderId="0" xfId="1" applyNumberFormat="1" applyFont="1" applyFill="1" applyBorder="1" applyProtection="1"/>
    <xf numFmtId="166" fontId="0" fillId="11" borderId="1" xfId="0" applyNumberFormat="1" applyFill="1" applyBorder="1"/>
    <xf numFmtId="0" fontId="0" fillId="11" borderId="1" xfId="0" applyFill="1" applyBorder="1"/>
    <xf numFmtId="165" fontId="11" fillId="11" borderId="1" xfId="1" applyNumberFormat="1" applyFill="1" applyBorder="1" applyProtection="1"/>
    <xf numFmtId="2" fontId="0" fillId="11" borderId="1" xfId="0" applyNumberFormat="1" applyFill="1" applyBorder="1"/>
    <xf numFmtId="0" fontId="0" fillId="11" borderId="3" xfId="0" applyFill="1" applyBorder="1"/>
    <xf numFmtId="164" fontId="11" fillId="11" borderId="1" xfId="1" applyFill="1" applyBorder="1" applyProtection="1"/>
    <xf numFmtId="165" fontId="2" fillId="11" borderId="1" xfId="1" applyNumberFormat="1" applyFont="1" applyFill="1" applyBorder="1" applyProtection="1"/>
    <xf numFmtId="0" fontId="0" fillId="2" borderId="1" xfId="0" applyFill="1" applyBorder="1"/>
    <xf numFmtId="166" fontId="0" fillId="13" borderId="0" xfId="0" applyNumberFormat="1" applyFill="1"/>
    <xf numFmtId="0" fontId="0" fillId="13" borderId="0" xfId="0" applyFill="1"/>
    <xf numFmtId="165" fontId="11" fillId="13" borderId="0" xfId="1" applyNumberFormat="1" applyFill="1" applyBorder="1" applyProtection="1"/>
    <xf numFmtId="0" fontId="0" fillId="13" borderId="2" xfId="0" applyFill="1" applyBorder="1"/>
    <xf numFmtId="164" fontId="11" fillId="13" borderId="0" xfId="1" applyFill="1" applyBorder="1" applyProtection="1"/>
    <xf numFmtId="165" fontId="2" fillId="13" borderId="0" xfId="1" applyNumberFormat="1" applyFont="1" applyFill="1" applyBorder="1" applyProtection="1"/>
    <xf numFmtId="2" fontId="3" fillId="0" borderId="0" xfId="0" applyNumberFormat="1" applyFont="1"/>
    <xf numFmtId="166" fontId="0" fillId="13" borderId="1" xfId="0" applyNumberFormat="1" applyFill="1" applyBorder="1"/>
    <xf numFmtId="0" fontId="0" fillId="13" borderId="1" xfId="0" applyFill="1" applyBorder="1"/>
    <xf numFmtId="165" fontId="11" fillId="13" borderId="1" xfId="1" applyNumberFormat="1" applyFill="1" applyBorder="1" applyProtection="1"/>
    <xf numFmtId="0" fontId="0" fillId="13" borderId="3" xfId="0" applyFill="1" applyBorder="1"/>
    <xf numFmtId="164" fontId="11" fillId="13" borderId="1" xfId="1" applyFill="1" applyBorder="1" applyProtection="1"/>
    <xf numFmtId="165" fontId="2" fillId="13" borderId="1" xfId="1" applyNumberFormat="1" applyFont="1" applyFill="1" applyBorder="1" applyProtection="1"/>
    <xf numFmtId="166" fontId="0" fillId="14" borderId="0" xfId="0" applyNumberFormat="1" applyFill="1"/>
    <xf numFmtId="0" fontId="0" fillId="14" borderId="0" xfId="0" applyFill="1"/>
    <xf numFmtId="165" fontId="11" fillId="14" borderId="0" xfId="1" applyNumberFormat="1" applyFill="1" applyBorder="1" applyProtection="1"/>
    <xf numFmtId="0" fontId="0" fillId="14" borderId="2" xfId="0" applyFill="1" applyBorder="1"/>
    <xf numFmtId="164" fontId="11" fillId="14" borderId="0" xfId="1" applyFill="1" applyBorder="1" applyProtection="1"/>
    <xf numFmtId="165" fontId="2" fillId="14" borderId="0" xfId="1" applyNumberFormat="1" applyFont="1" applyFill="1" applyBorder="1" applyProtection="1"/>
    <xf numFmtId="166" fontId="0" fillId="14" borderId="1" xfId="0" applyNumberFormat="1" applyFill="1" applyBorder="1"/>
    <xf numFmtId="0" fontId="0" fillId="14" borderId="1" xfId="0" applyFill="1" applyBorder="1"/>
    <xf numFmtId="165" fontId="11" fillId="14" borderId="1" xfId="1" applyNumberFormat="1" applyFill="1" applyBorder="1" applyProtection="1"/>
    <xf numFmtId="0" fontId="0" fillId="14" borderId="3" xfId="0" applyFill="1" applyBorder="1"/>
    <xf numFmtId="164" fontId="11" fillId="14" borderId="1" xfId="1" applyFill="1" applyBorder="1" applyProtection="1"/>
    <xf numFmtId="165" fontId="2" fillId="14" borderId="1" xfId="1" applyNumberFormat="1" applyFont="1" applyFill="1" applyBorder="1" applyProtection="1"/>
    <xf numFmtId="0" fontId="0" fillId="8" borderId="0" xfId="0" applyFill="1"/>
    <xf numFmtId="0" fontId="0" fillId="15" borderId="0" xfId="0" applyFill="1"/>
    <xf numFmtId="2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10" fontId="5" fillId="0" borderId="0" xfId="2" applyNumberFormat="1" applyFont="1" applyBorder="1" applyProtection="1"/>
    <xf numFmtId="0" fontId="0" fillId="0" borderId="4" xfId="0" applyBorder="1"/>
    <xf numFmtId="166" fontId="0" fillId="0" borderId="4" xfId="0" applyNumberFormat="1" applyBorder="1"/>
    <xf numFmtId="165" fontId="11" fillId="0" borderId="4" xfId="1" applyNumberFormat="1" applyBorder="1" applyProtection="1"/>
    <xf numFmtId="164" fontId="11" fillId="0" borderId="4" xfId="1" applyBorder="1" applyProtection="1"/>
    <xf numFmtId="0" fontId="0" fillId="0" borderId="5" xfId="0" applyBorder="1"/>
    <xf numFmtId="165" fontId="2" fillId="0" borderId="4" xfId="1" applyNumberFormat="1" applyFont="1" applyBorder="1" applyProtection="1"/>
    <xf numFmtId="10" fontId="3" fillId="0" borderId="4" xfId="2" applyNumberFormat="1" applyFont="1" applyBorder="1" applyProtection="1"/>
    <xf numFmtId="0" fontId="3" fillId="0" borderId="4" xfId="0" applyFont="1" applyBorder="1"/>
    <xf numFmtId="2" fontId="4" fillId="0" borderId="4" xfId="0" applyNumberFormat="1" applyFont="1" applyBorder="1"/>
    <xf numFmtId="166" fontId="8" fillId="14" borderId="0" xfId="0" applyNumberFormat="1" applyFont="1" applyFill="1"/>
    <xf numFmtId="0" fontId="8" fillId="14" borderId="0" xfId="0" applyFont="1" applyFill="1"/>
    <xf numFmtId="165" fontId="8" fillId="14" borderId="0" xfId="1" applyNumberFormat="1" applyFont="1" applyFill="1" applyBorder="1" applyProtection="1"/>
    <xf numFmtId="164" fontId="8" fillId="14" borderId="0" xfId="1" applyFont="1" applyFill="1" applyBorder="1" applyProtection="1"/>
    <xf numFmtId="0" fontId="8" fillId="14" borderId="2" xfId="0" applyFont="1" applyFill="1" applyBorder="1"/>
    <xf numFmtId="0" fontId="0" fillId="16" borderId="1" xfId="0" applyFill="1" applyBorder="1"/>
    <xf numFmtId="0" fontId="7" fillId="14" borderId="1" xfId="0" applyFont="1" applyFill="1" applyBorder="1"/>
    <xf numFmtId="166" fontId="0" fillId="17" borderId="0" xfId="0" applyNumberFormat="1" applyFill="1"/>
    <xf numFmtId="0" fontId="0" fillId="17" borderId="0" xfId="0" applyFill="1"/>
    <xf numFmtId="165" fontId="11" fillId="17" borderId="0" xfId="1" applyNumberFormat="1" applyFill="1" applyBorder="1" applyProtection="1"/>
    <xf numFmtId="164" fontId="11" fillId="17" borderId="0" xfId="1" applyFill="1" applyBorder="1" applyProtection="1"/>
    <xf numFmtId="0" fontId="0" fillId="17" borderId="2" xfId="0" applyFill="1" applyBorder="1"/>
    <xf numFmtId="165" fontId="2" fillId="17" borderId="0" xfId="1" applyNumberFormat="1" applyFont="1" applyFill="1" applyBorder="1" applyProtection="1"/>
    <xf numFmtId="166" fontId="0" fillId="17" borderId="1" xfId="0" applyNumberFormat="1" applyFill="1" applyBorder="1"/>
    <xf numFmtId="0" fontId="0" fillId="17" borderId="1" xfId="0" applyFill="1" applyBorder="1"/>
    <xf numFmtId="165" fontId="11" fillId="17" borderId="1" xfId="1" applyNumberFormat="1" applyFill="1" applyBorder="1" applyProtection="1"/>
    <xf numFmtId="164" fontId="11" fillId="17" borderId="1" xfId="1" applyFill="1" applyBorder="1" applyProtection="1"/>
    <xf numFmtId="0" fontId="0" fillId="17" borderId="3" xfId="0" applyFill="1" applyBorder="1"/>
    <xf numFmtId="165" fontId="2" fillId="17" borderId="1" xfId="1" applyNumberFormat="1" applyFont="1" applyFill="1" applyBorder="1" applyProtection="1"/>
    <xf numFmtId="10" fontId="3" fillId="13" borderId="0" xfId="2" applyNumberFormat="1" applyFont="1" applyFill="1" applyBorder="1" applyProtection="1"/>
    <xf numFmtId="0" fontId="3" fillId="13" borderId="0" xfId="0" applyFont="1" applyFill="1"/>
    <xf numFmtId="2" fontId="4" fillId="13" borderId="0" xfId="0" applyNumberFormat="1" applyFont="1" applyFill="1"/>
    <xf numFmtId="10" fontId="3" fillId="13" borderId="1" xfId="2" applyNumberFormat="1" applyFont="1" applyFill="1" applyBorder="1" applyProtection="1"/>
    <xf numFmtId="0" fontId="3" fillId="13" borderId="1" xfId="0" applyFont="1" applyFill="1" applyBorder="1"/>
    <xf numFmtId="2" fontId="4" fillId="13" borderId="1" xfId="0" applyNumberFormat="1" applyFont="1" applyFill="1" applyBorder="1"/>
    <xf numFmtId="10" fontId="11" fillId="13" borderId="0" xfId="2" applyNumberFormat="1" applyFill="1" applyBorder="1" applyProtection="1"/>
    <xf numFmtId="10" fontId="3" fillId="4" borderId="0" xfId="2" applyNumberFormat="1" applyFont="1" applyFill="1" applyBorder="1" applyProtection="1"/>
    <xf numFmtId="0" fontId="3" fillId="4" borderId="0" xfId="0" applyFont="1" applyFill="1"/>
    <xf numFmtId="2" fontId="4" fillId="4" borderId="0" xfId="0" applyNumberFormat="1" applyFont="1" applyFill="1"/>
    <xf numFmtId="10" fontId="3" fillId="4" borderId="1" xfId="2" applyNumberFormat="1" applyFont="1" applyFill="1" applyBorder="1" applyProtection="1"/>
    <xf numFmtId="0" fontId="3" fillId="4" borderId="1" xfId="0" applyFont="1" applyFill="1" applyBorder="1"/>
    <xf numFmtId="2" fontId="4" fillId="4" borderId="1" xfId="0" applyNumberFormat="1" applyFont="1" applyFill="1" applyBorder="1"/>
    <xf numFmtId="165" fontId="11" fillId="12" borderId="0" xfId="1" applyNumberFormat="1" applyFill="1" applyBorder="1" applyProtection="1"/>
    <xf numFmtId="0" fontId="0" fillId="12" borderId="1" xfId="0" applyFill="1" applyBorder="1"/>
    <xf numFmtId="167" fontId="11" fillId="4" borderId="1" xfId="2" applyNumberFormat="1" applyFill="1" applyBorder="1" applyProtection="1"/>
    <xf numFmtId="10" fontId="11" fillId="4" borderId="0" xfId="2" applyNumberFormat="1" applyFill="1" applyBorder="1" applyProtection="1"/>
    <xf numFmtId="10" fontId="11" fillId="4" borderId="1" xfId="2" applyNumberFormat="1" applyFill="1" applyBorder="1" applyProtection="1"/>
    <xf numFmtId="10" fontId="3" fillId="9" borderId="0" xfId="2" applyNumberFormat="1" applyFont="1" applyFill="1" applyBorder="1" applyProtection="1"/>
    <xf numFmtId="0" fontId="3" fillId="9" borderId="0" xfId="0" applyFont="1" applyFill="1"/>
    <xf numFmtId="2" fontId="4" fillId="9" borderId="0" xfId="0" applyNumberFormat="1" applyFont="1" applyFill="1"/>
    <xf numFmtId="166" fontId="8" fillId="9" borderId="1" xfId="0" applyNumberFormat="1" applyFont="1" applyFill="1" applyBorder="1"/>
    <xf numFmtId="0" fontId="8" fillId="9" borderId="1" xfId="0" applyFont="1" applyFill="1" applyBorder="1"/>
    <xf numFmtId="165" fontId="8" fillId="9" borderId="1" xfId="1" applyNumberFormat="1" applyFont="1" applyFill="1" applyBorder="1" applyProtection="1"/>
    <xf numFmtId="164" fontId="8" fillId="9" borderId="1" xfId="1" applyFont="1" applyFill="1" applyBorder="1" applyProtection="1"/>
    <xf numFmtId="0" fontId="8" fillId="9" borderId="3" xfId="0" applyFont="1" applyFill="1" applyBorder="1"/>
    <xf numFmtId="10" fontId="9" fillId="9" borderId="1" xfId="2" applyNumberFormat="1" applyFont="1" applyFill="1" applyBorder="1" applyProtection="1"/>
    <xf numFmtId="0" fontId="9" fillId="9" borderId="1" xfId="0" applyFont="1" applyFill="1" applyBorder="1"/>
    <xf numFmtId="2" fontId="9" fillId="9" borderId="1" xfId="0" applyNumberFormat="1" applyFont="1" applyFill="1" applyBorder="1"/>
    <xf numFmtId="166" fontId="10" fillId="9" borderId="0" xfId="0" applyNumberFormat="1" applyFont="1" applyFill="1"/>
    <xf numFmtId="0" fontId="10" fillId="9" borderId="0" xfId="0" applyFont="1" applyFill="1"/>
    <xf numFmtId="165" fontId="10" fillId="9" borderId="0" xfId="1" applyNumberFormat="1" applyFont="1" applyFill="1" applyBorder="1" applyProtection="1"/>
    <xf numFmtId="164" fontId="10" fillId="9" borderId="0" xfId="1" applyFont="1" applyFill="1" applyBorder="1" applyProtection="1"/>
    <xf numFmtId="0" fontId="10" fillId="9" borderId="2" xfId="0" applyFont="1" applyFill="1" applyBorder="1"/>
    <xf numFmtId="10" fontId="3" fillId="9" borderId="1" xfId="2" applyNumberFormat="1" applyFont="1" applyFill="1" applyBorder="1" applyProtection="1"/>
    <xf numFmtId="0" fontId="3" fillId="9" borderId="1" xfId="0" applyFont="1" applyFill="1" applyBorder="1"/>
    <xf numFmtId="2" fontId="4" fillId="9" borderId="1" xfId="0" applyNumberFormat="1" applyFont="1" applyFill="1" applyBorder="1"/>
    <xf numFmtId="164" fontId="11" fillId="4" borderId="2" xfId="1" applyFill="1" applyBorder="1" applyProtection="1"/>
    <xf numFmtId="164" fontId="11" fillId="4" borderId="3" xfId="1" applyFill="1" applyBorder="1" applyProtection="1"/>
    <xf numFmtId="9" fontId="11" fillId="0" borderId="0" xfId="2" applyBorder="1" applyProtection="1"/>
    <xf numFmtId="164" fontId="11" fillId="18" borderId="1" xfId="1" applyFill="1" applyBorder="1" applyProtection="1"/>
    <xf numFmtId="0" fontId="0" fillId="18" borderId="0" xfId="0" applyFill="1"/>
    <xf numFmtId="0" fontId="0" fillId="18" borderId="1" xfId="0" applyFill="1" applyBorder="1"/>
    <xf numFmtId="0" fontId="0" fillId="19" borderId="0" xfId="0" applyFill="1"/>
    <xf numFmtId="166" fontId="0" fillId="19" borderId="0" xfId="0" applyNumberFormat="1" applyFill="1"/>
    <xf numFmtId="165" fontId="11" fillId="19" borderId="0" xfId="1" applyNumberFormat="1" applyFill="1" applyBorder="1" applyProtection="1"/>
    <xf numFmtId="164" fontId="11" fillId="19" borderId="0" xfId="1" applyFill="1" applyBorder="1" applyProtection="1"/>
    <xf numFmtId="0" fontId="0" fillId="19" borderId="2" xfId="0" applyFill="1" applyBorder="1"/>
    <xf numFmtId="165" fontId="2" fillId="19" borderId="0" xfId="1" applyNumberFormat="1" applyFont="1" applyFill="1" applyBorder="1" applyProtection="1"/>
    <xf numFmtId="10" fontId="3" fillId="19" borderId="0" xfId="2" applyNumberFormat="1" applyFont="1" applyFill="1" applyBorder="1" applyProtection="1"/>
    <xf numFmtId="0" fontId="3" fillId="19" borderId="0" xfId="0" applyFont="1" applyFill="1"/>
    <xf numFmtId="2" fontId="4" fillId="19" borderId="0" xfId="0" applyNumberFormat="1" applyFont="1" applyFill="1"/>
    <xf numFmtId="0" fontId="0" fillId="20" borderId="0" xfId="0" applyFill="1"/>
    <xf numFmtId="166" fontId="0" fillId="20" borderId="0" xfId="0" applyNumberFormat="1" applyFill="1"/>
    <xf numFmtId="165" fontId="11" fillId="20" borderId="0" xfId="1" applyNumberFormat="1" applyFill="1" applyBorder="1" applyProtection="1"/>
    <xf numFmtId="164" fontId="11" fillId="20" borderId="0" xfId="1" applyFill="1" applyBorder="1" applyProtection="1"/>
    <xf numFmtId="0" fontId="0" fillId="20" borderId="2" xfId="0" applyFill="1" applyBorder="1"/>
    <xf numFmtId="165" fontId="2" fillId="20" borderId="0" xfId="1" applyNumberFormat="1" applyFont="1" applyFill="1" applyBorder="1" applyProtection="1"/>
    <xf numFmtId="10" fontId="3" fillId="20" borderId="0" xfId="2" applyNumberFormat="1" applyFont="1" applyFill="1" applyBorder="1" applyProtection="1"/>
    <xf numFmtId="0" fontId="3" fillId="20" borderId="0" xfId="0" applyFont="1" applyFill="1"/>
    <xf numFmtId="2" fontId="4" fillId="20" borderId="0" xfId="0" applyNumberFormat="1" applyFont="1" applyFill="1"/>
    <xf numFmtId="0" fontId="0" fillId="21" borderId="0" xfId="0" applyFill="1"/>
    <xf numFmtId="166" fontId="0" fillId="21" borderId="0" xfId="0" applyNumberFormat="1" applyFill="1"/>
    <xf numFmtId="165" fontId="11" fillId="21" borderId="0" xfId="1" applyNumberFormat="1" applyFill="1" applyBorder="1" applyProtection="1"/>
    <xf numFmtId="164" fontId="11" fillId="21" borderId="0" xfId="1" applyFill="1" applyBorder="1" applyProtection="1"/>
    <xf numFmtId="0" fontId="0" fillId="21" borderId="2" xfId="0" applyFill="1" applyBorder="1"/>
    <xf numFmtId="165" fontId="2" fillId="21" borderId="0" xfId="1" applyNumberFormat="1" applyFont="1" applyFill="1" applyBorder="1" applyProtection="1"/>
    <xf numFmtId="10" fontId="3" fillId="21" borderId="0" xfId="2" applyNumberFormat="1" applyFont="1" applyFill="1" applyBorder="1" applyProtection="1"/>
    <xf numFmtId="0" fontId="3" fillId="21" borderId="0" xfId="0" applyFont="1" applyFill="1"/>
    <xf numFmtId="2" fontId="4" fillId="21" borderId="0" xfId="0" applyNumberFormat="1" applyFont="1" applyFill="1"/>
    <xf numFmtId="0" fontId="0" fillId="20" borderId="1" xfId="0" applyFill="1" applyBorder="1"/>
    <xf numFmtId="166" fontId="0" fillId="20" borderId="1" xfId="0" applyNumberFormat="1" applyFill="1" applyBorder="1"/>
    <xf numFmtId="165" fontId="11" fillId="20" borderId="1" xfId="1" applyNumberFormat="1" applyFill="1" applyBorder="1" applyProtection="1"/>
    <xf numFmtId="164" fontId="11" fillId="20" borderId="1" xfId="1" applyFill="1" applyBorder="1" applyProtection="1"/>
    <xf numFmtId="0" fontId="0" fillId="20" borderId="3" xfId="0" applyFill="1" applyBorder="1"/>
    <xf numFmtId="165" fontId="2" fillId="20" borderId="1" xfId="1" applyNumberFormat="1" applyFont="1" applyFill="1" applyBorder="1" applyProtection="1"/>
    <xf numFmtId="10" fontId="3" fillId="20" borderId="1" xfId="2" applyNumberFormat="1" applyFont="1" applyFill="1" applyBorder="1" applyProtection="1"/>
    <xf numFmtId="0" fontId="3" fillId="20" borderId="1" xfId="0" applyFont="1" applyFill="1" applyBorder="1"/>
    <xf numFmtId="2" fontId="4" fillId="20" borderId="1" xfId="0" applyNumberFormat="1" applyFont="1" applyFill="1" applyBorder="1"/>
    <xf numFmtId="166" fontId="0" fillId="21" borderId="1" xfId="0" applyNumberFormat="1" applyFill="1" applyBorder="1"/>
    <xf numFmtId="0" fontId="0" fillId="21" borderId="1" xfId="0" applyFill="1" applyBorder="1"/>
    <xf numFmtId="165" fontId="11" fillId="21" borderId="1" xfId="1" applyNumberFormat="1" applyFill="1" applyBorder="1" applyProtection="1"/>
    <xf numFmtId="164" fontId="11" fillId="21" borderId="1" xfId="1" applyFill="1" applyBorder="1" applyProtection="1"/>
    <xf numFmtId="0" fontId="0" fillId="21" borderId="3" xfId="0" applyFill="1" applyBorder="1"/>
    <xf numFmtId="165" fontId="2" fillId="21" borderId="1" xfId="1" applyNumberFormat="1" applyFont="1" applyFill="1" applyBorder="1" applyProtection="1"/>
    <xf numFmtId="10" fontId="3" fillId="21" borderId="1" xfId="2" applyNumberFormat="1" applyFont="1" applyFill="1" applyBorder="1" applyProtection="1"/>
    <xf numFmtId="0" fontId="3" fillId="21" borderId="1" xfId="0" applyFont="1" applyFill="1" applyBorder="1"/>
    <xf numFmtId="2" fontId="4" fillId="21" borderId="1" xfId="0" applyNumberFormat="1" applyFont="1" applyFill="1" applyBorder="1"/>
    <xf numFmtId="164" fontId="11" fillId="0" borderId="0" xfId="1"/>
    <xf numFmtId="0" fontId="0" fillId="22" borderId="0" xfId="0" applyFill="1"/>
    <xf numFmtId="0" fontId="0" fillId="23" borderId="0" xfId="0" applyFill="1"/>
    <xf numFmtId="2" fontId="12" fillId="21" borderId="1" xfId="0" applyNumberFormat="1" applyFont="1" applyFill="1" applyBorder="1"/>
    <xf numFmtId="2" fontId="12" fillId="21" borderId="0" xfId="0" applyNumberFormat="1" applyFont="1" applyFill="1"/>
    <xf numFmtId="166" fontId="0" fillId="24" borderId="0" xfId="0" applyNumberFormat="1" applyFill="1"/>
    <xf numFmtId="0" fontId="0" fillId="24" borderId="0" xfId="0" applyFill="1"/>
    <xf numFmtId="165" fontId="11" fillId="24" borderId="0" xfId="1" applyNumberFormat="1" applyFill="1" applyBorder="1" applyProtection="1"/>
    <xf numFmtId="164" fontId="11" fillId="24" borderId="0" xfId="1" applyFill="1" applyBorder="1" applyProtection="1"/>
    <xf numFmtId="0" fontId="0" fillId="24" borderId="2" xfId="0" applyFill="1" applyBorder="1"/>
    <xf numFmtId="165" fontId="2" fillId="24" borderId="0" xfId="1" applyNumberFormat="1" applyFont="1" applyFill="1" applyBorder="1" applyProtection="1"/>
    <xf numFmtId="10" fontId="3" fillId="24" borderId="0" xfId="2" applyNumberFormat="1" applyFont="1" applyFill="1" applyBorder="1" applyProtection="1"/>
    <xf numFmtId="0" fontId="3" fillId="24" borderId="0" xfId="0" applyFont="1" applyFill="1"/>
    <xf numFmtId="2" fontId="4" fillId="24" borderId="0" xfId="0" applyNumberFormat="1" applyFont="1" applyFill="1"/>
    <xf numFmtId="166" fontId="0" fillId="24" borderId="1" xfId="0" applyNumberFormat="1" applyFill="1" applyBorder="1"/>
    <xf numFmtId="0" fontId="0" fillId="24" borderId="1" xfId="0" applyFill="1" applyBorder="1"/>
    <xf numFmtId="165" fontId="11" fillId="24" borderId="1" xfId="1" applyNumberFormat="1" applyFill="1" applyBorder="1" applyProtection="1"/>
    <xf numFmtId="164" fontId="11" fillId="24" borderId="1" xfId="1" applyFill="1" applyBorder="1" applyProtection="1"/>
    <xf numFmtId="0" fontId="0" fillId="24" borderId="3" xfId="0" applyFill="1" applyBorder="1"/>
    <xf numFmtId="165" fontId="2" fillId="24" borderId="1" xfId="1" applyNumberFormat="1" applyFont="1" applyFill="1" applyBorder="1" applyProtection="1"/>
    <xf numFmtId="10" fontId="3" fillId="24" borderId="1" xfId="2" applyNumberFormat="1" applyFont="1" applyFill="1" applyBorder="1" applyProtection="1"/>
    <xf numFmtId="0" fontId="3" fillId="24" borderId="1" xfId="0" applyFont="1" applyFill="1" applyBorder="1"/>
    <xf numFmtId="2" fontId="4" fillId="24" borderId="1" xfId="0" applyNumberFormat="1" applyFont="1" applyFill="1" applyBorder="1"/>
    <xf numFmtId="0" fontId="0" fillId="23" borderId="1" xfId="0" applyFill="1" applyBorder="1"/>
    <xf numFmtId="0" fontId="0" fillId="22" borderId="1" xfId="0" applyFill="1" applyBorder="1"/>
    <xf numFmtId="0" fontId="0" fillId="25" borderId="0" xfId="0" applyFill="1"/>
    <xf numFmtId="166" fontId="0" fillId="25" borderId="0" xfId="0" applyNumberFormat="1" applyFill="1"/>
    <xf numFmtId="165" fontId="11" fillId="25" borderId="0" xfId="1" applyNumberFormat="1" applyFill="1" applyBorder="1" applyProtection="1"/>
    <xf numFmtId="164" fontId="11" fillId="25" borderId="0" xfId="1" applyFill="1" applyBorder="1" applyProtection="1"/>
    <xf numFmtId="0" fontId="0" fillId="25" borderId="2" xfId="0" applyFill="1" applyBorder="1"/>
    <xf numFmtId="165" fontId="2" fillId="25" borderId="0" xfId="1" applyNumberFormat="1" applyFont="1" applyFill="1" applyBorder="1" applyProtection="1"/>
    <xf numFmtId="10" fontId="3" fillId="25" borderId="0" xfId="2" applyNumberFormat="1" applyFont="1" applyFill="1" applyBorder="1" applyProtection="1"/>
    <xf numFmtId="0" fontId="3" fillId="25" borderId="0" xfId="0" applyFont="1" applyFill="1"/>
    <xf numFmtId="2" fontId="4" fillId="25" borderId="0" xfId="0" applyNumberFormat="1" applyFont="1" applyFill="1"/>
    <xf numFmtId="0" fontId="0" fillId="25" borderId="1" xfId="0" applyFill="1" applyBorder="1"/>
    <xf numFmtId="166" fontId="0" fillId="25" borderId="1" xfId="0" applyNumberFormat="1" applyFill="1" applyBorder="1"/>
    <xf numFmtId="165" fontId="11" fillId="25" borderId="1" xfId="1" applyNumberFormat="1" applyFill="1" applyBorder="1" applyProtection="1"/>
    <xf numFmtId="164" fontId="11" fillId="25" borderId="1" xfId="1" applyFill="1" applyBorder="1" applyProtection="1"/>
    <xf numFmtId="0" fontId="0" fillId="25" borderId="3" xfId="0" applyFill="1" applyBorder="1"/>
    <xf numFmtId="165" fontId="2" fillId="25" borderId="1" xfId="1" applyNumberFormat="1" applyFont="1" applyFill="1" applyBorder="1" applyProtection="1"/>
    <xf numFmtId="10" fontId="3" fillId="25" borderId="1" xfId="2" applyNumberFormat="1" applyFont="1" applyFill="1" applyBorder="1" applyProtection="1"/>
    <xf numFmtId="0" fontId="3" fillId="25" borderId="1" xfId="0" applyFont="1" applyFill="1" applyBorder="1"/>
    <xf numFmtId="2" fontId="4" fillId="25" borderId="1" xfId="0" applyNumberFormat="1" applyFont="1" applyFill="1" applyBorder="1"/>
    <xf numFmtId="0" fontId="0" fillId="26" borderId="0" xfId="0" applyFill="1"/>
    <xf numFmtId="166" fontId="0" fillId="26" borderId="0" xfId="0" applyNumberFormat="1" applyFill="1"/>
    <xf numFmtId="165" fontId="11" fillId="26" borderId="0" xfId="1" applyNumberFormat="1" applyFill="1" applyBorder="1" applyProtection="1"/>
    <xf numFmtId="164" fontId="11" fillId="26" borderId="0" xfId="1" applyFill="1" applyBorder="1" applyProtection="1"/>
    <xf numFmtId="0" fontId="0" fillId="26" borderId="2" xfId="0" applyFill="1" applyBorder="1"/>
    <xf numFmtId="165" fontId="2" fillId="26" borderId="0" xfId="1" applyNumberFormat="1" applyFont="1" applyFill="1" applyBorder="1" applyProtection="1"/>
    <xf numFmtId="10" fontId="3" fillId="26" borderId="0" xfId="2" applyNumberFormat="1" applyFont="1" applyFill="1" applyBorder="1" applyProtection="1"/>
    <xf numFmtId="0" fontId="3" fillId="26" borderId="0" xfId="0" applyFont="1" applyFill="1"/>
    <xf numFmtId="2" fontId="4" fillId="26" borderId="0" xfId="0" applyNumberFormat="1" applyFont="1" applyFill="1"/>
    <xf numFmtId="0" fontId="0" fillId="26" borderId="1" xfId="0" applyFill="1" applyBorder="1"/>
    <xf numFmtId="166" fontId="0" fillId="26" borderId="1" xfId="0" applyNumberFormat="1" applyFill="1" applyBorder="1"/>
    <xf numFmtId="165" fontId="11" fillId="26" borderId="1" xfId="1" applyNumberFormat="1" applyFill="1" applyBorder="1" applyProtection="1"/>
    <xf numFmtId="164" fontId="11" fillId="26" borderId="1" xfId="1" applyFill="1" applyBorder="1" applyProtection="1"/>
    <xf numFmtId="0" fontId="0" fillId="26" borderId="3" xfId="0" applyFill="1" applyBorder="1"/>
    <xf numFmtId="165" fontId="2" fillId="26" borderId="1" xfId="1" applyNumberFormat="1" applyFont="1" applyFill="1" applyBorder="1" applyProtection="1"/>
    <xf numFmtId="10" fontId="3" fillId="26" borderId="1" xfId="2" applyNumberFormat="1" applyFont="1" applyFill="1" applyBorder="1" applyProtection="1"/>
    <xf numFmtId="0" fontId="3" fillId="26" borderId="1" xfId="0" applyFont="1" applyFill="1" applyBorder="1"/>
    <xf numFmtId="2" fontId="4" fillId="26" borderId="1" xfId="0" applyNumberFormat="1" applyFont="1" applyFill="1" applyBorder="1"/>
    <xf numFmtId="2" fontId="0" fillId="26" borderId="1" xfId="0" applyNumberFormat="1" applyFill="1" applyBorder="1"/>
    <xf numFmtId="43" fontId="0" fillId="26" borderId="0" xfId="0" applyNumberFormat="1" applyFill="1"/>
    <xf numFmtId="0" fontId="0" fillId="27" borderId="0" xfId="0" applyFill="1"/>
    <xf numFmtId="166" fontId="0" fillId="27" borderId="0" xfId="0" applyNumberFormat="1" applyFill="1"/>
    <xf numFmtId="165" fontId="11" fillId="27" borderId="0" xfId="1" applyNumberFormat="1" applyFill="1" applyBorder="1" applyProtection="1"/>
    <xf numFmtId="164" fontId="11" fillId="27" borderId="0" xfId="1" applyFill="1" applyBorder="1" applyProtection="1"/>
    <xf numFmtId="0" fontId="0" fillId="27" borderId="2" xfId="0" applyFill="1" applyBorder="1"/>
    <xf numFmtId="165" fontId="2" fillId="27" borderId="0" xfId="1" applyNumberFormat="1" applyFont="1" applyFill="1" applyBorder="1" applyProtection="1"/>
    <xf numFmtId="10" fontId="3" fillId="27" borderId="0" xfId="2" applyNumberFormat="1" applyFont="1" applyFill="1" applyBorder="1" applyProtection="1"/>
    <xf numFmtId="0" fontId="3" fillId="27" borderId="0" xfId="0" applyFont="1" applyFill="1"/>
    <xf numFmtId="2" fontId="4" fillId="27" borderId="0" xfId="0" applyNumberFormat="1" applyFont="1" applyFill="1"/>
    <xf numFmtId="14" fontId="0" fillId="0" borderId="0" xfId="0" applyNumberFormat="1"/>
    <xf numFmtId="14" fontId="0" fillId="2" borderId="0" xfId="0" applyNumberFormat="1" applyFill="1"/>
    <xf numFmtId="14" fontId="0" fillId="0" borderId="1" xfId="0" applyNumberFormat="1" applyBorder="1"/>
    <xf numFmtId="14" fontId="0" fillId="3" borderId="0" xfId="0" applyNumberFormat="1" applyFill="1"/>
    <xf numFmtId="14" fontId="0" fillId="3" borderId="1" xfId="0" applyNumberFormat="1" applyFill="1" applyBorder="1"/>
    <xf numFmtId="14" fontId="0" fillId="4" borderId="0" xfId="0" applyNumberFormat="1" applyFill="1"/>
    <xf numFmtId="14" fontId="0" fillId="4" borderId="1" xfId="0" applyNumberFormat="1" applyFill="1" applyBorder="1"/>
    <xf numFmtId="14" fontId="0" fillId="5" borderId="0" xfId="0" applyNumberFormat="1" applyFill="1"/>
    <xf numFmtId="14" fontId="0" fillId="5" borderId="1" xfId="0" applyNumberFormat="1" applyFill="1" applyBorder="1"/>
    <xf numFmtId="14" fontId="0" fillId="7" borderId="0" xfId="0" applyNumberFormat="1" applyFill="1"/>
    <xf numFmtId="14" fontId="0" fillId="7" borderId="1" xfId="0" applyNumberFormat="1" applyFill="1" applyBorder="1"/>
    <xf numFmtId="14" fontId="0" fillId="9" borderId="0" xfId="0" applyNumberFormat="1" applyFill="1"/>
    <xf numFmtId="14" fontId="0" fillId="9" borderId="1" xfId="0" applyNumberFormat="1" applyFill="1" applyBorder="1"/>
    <xf numFmtId="14" fontId="0" fillId="11" borderId="0" xfId="0" applyNumberFormat="1" applyFill="1"/>
    <xf numFmtId="14" fontId="0" fillId="11" borderId="1" xfId="0" applyNumberFormat="1" applyFill="1" applyBorder="1"/>
    <xf numFmtId="14" fontId="0" fillId="13" borderId="0" xfId="0" applyNumberFormat="1" applyFill="1"/>
    <xf numFmtId="14" fontId="0" fillId="13" borderId="1" xfId="0" applyNumberFormat="1" applyFill="1" applyBorder="1"/>
    <xf numFmtId="14" fontId="0" fillId="14" borderId="0" xfId="0" applyNumberFormat="1" applyFill="1"/>
    <xf numFmtId="14" fontId="0" fillId="14" borderId="1" xfId="0" applyNumberFormat="1" applyFill="1" applyBorder="1"/>
    <xf numFmtId="166" fontId="0" fillId="27" borderId="1" xfId="0" applyNumberFormat="1" applyFill="1" applyBorder="1"/>
    <xf numFmtId="0" fontId="0" fillId="27" borderId="1" xfId="0" applyFill="1" applyBorder="1"/>
    <xf numFmtId="165" fontId="11" fillId="27" borderId="1" xfId="1" applyNumberFormat="1" applyFill="1" applyBorder="1" applyProtection="1"/>
    <xf numFmtId="164" fontId="11" fillId="27" borderId="1" xfId="1" applyFill="1" applyBorder="1" applyProtection="1"/>
    <xf numFmtId="0" fontId="0" fillId="27" borderId="3" xfId="0" applyFill="1" applyBorder="1"/>
    <xf numFmtId="165" fontId="2" fillId="27" borderId="1" xfId="1" applyNumberFormat="1" applyFont="1" applyFill="1" applyBorder="1" applyProtection="1"/>
    <xf numFmtId="10" fontId="3" fillId="27" borderId="1" xfId="2" applyNumberFormat="1" applyFont="1" applyFill="1" applyBorder="1" applyProtection="1"/>
    <xf numFmtId="0" fontId="3" fillId="27" borderId="1" xfId="0" applyFont="1" applyFill="1" applyBorder="1"/>
    <xf numFmtId="2" fontId="4" fillId="27" borderId="1" xfId="0" applyNumberFormat="1" applyFont="1" applyFill="1" applyBorder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indexedColors>
      <rgbColor rgb="FF000000"/>
      <rgbColor rgb="FFFFC7CE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4C7E7"/>
      <rgbColor rgb="FF8B8B8B"/>
      <rgbColor rgb="FF8FAADC"/>
      <rgbColor rgb="FF993366"/>
      <rgbColor rgb="FFD9D9D9"/>
      <rgbColor rgb="FFDAE3F3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CC99FF"/>
      <rgbColor rgb="FFF8CBAD"/>
      <rgbColor rgb="FF4472C4"/>
      <rgbColor rgb="FF5B9BD5"/>
      <rgbColor rgb="FF92D050"/>
      <rgbColor rgb="FFFFC000"/>
      <rgbColor rgb="FFBF9000"/>
      <rgbColor rgb="FFED7D31"/>
      <rgbColor rgb="FF595959"/>
      <rgbColor rgb="FF70AD47"/>
      <rgbColor rgb="FF003366"/>
      <rgbColor rgb="FF00B050"/>
      <rgbColor rgb="FF003300"/>
      <rgbColor rgb="FF333300"/>
      <rgbColor rgb="FF993300"/>
      <rgbColor rgb="FF993366"/>
      <rgbColor rgb="FF26447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BDH|12983803793708954158</stp>
        <tr r="A7" s="15"/>
      </tp>
    </main>
    <main first="bofaddin.rtdserver">
      <tp t="e">
        <v>#N/A</v>
        <stp/>
        <stp>BDH|17883838140704427469</stp>
        <tr r="D7" s="15"/>
      </tp>
      <tp t="e">
        <v>#N/A</v>
        <stp/>
        <stp>BDH|16774284814858705315</stp>
        <tr r="J7" s="2"/>
      </tp>
    </main>
    <main first="bofaddin.rtdserver">
      <tp t="e">
        <v>#N/A</v>
        <stp/>
        <stp>BDH|14411608354480774752</stp>
        <tr r="J7" s="4"/>
      </tp>
    </main>
    <main first="bloomberg.rtd">
      <tp t="e">
        <v>#N/A</v>
        <stp/>
        <stp>##V3_BFIELDINFOV12</stp>
        <stp>[PACT_EUA 2023 and power 4.xlsx]EUA SPOT DEC 21!R5C3</stp>
        <stp>PX_OPEN</stp>
        <tr r="C5" s="2"/>
      </tp>
      <tp t="e">
        <v>#N/A</v>
        <stp/>
        <stp>##V3_BFIELDINFOV12</stp>
        <stp>[PACT_EUA 2023 and power 4.xlsx]EUA SPOT DEC 23!R5C3</stp>
        <stp>PX_OPEN</stp>
        <tr r="C5" s="4"/>
      </tp>
      <tp t="e">
        <v>#N/A</v>
        <stp/>
        <stp>##V3_BFIELDINFOV12</stp>
        <stp>[PACT_EUA 2023 and power 4.xlsx]EUA SPOT DEC 22!R5C3</stp>
        <stp>PX_OPEN</stp>
        <tr r="C5" s="3"/>
      </tp>
      <tp t="e">
        <v>#N/A</v>
        <stp/>
        <stp>##V3_BFIELDINFOV12</stp>
        <stp>[PACT_EUA 2023 and power 4.xlsx]EUA SPOT DEC 23!R5C5</stp>
        <stp>PX_LOW</stp>
        <tr r="E5" s="4"/>
      </tp>
      <tp t="e">
        <v>#N/A</v>
        <stp/>
        <stp>##V3_BFIELDINFOV12</stp>
        <stp>[PACT_EUA 2023 and power 4.xlsx]EUA SPOT DEC 22!R5C5</stp>
        <stp>PX_LOW</stp>
        <tr r="E5" s="3"/>
      </tp>
      <tp t="e">
        <v>#N/A</v>
        <stp/>
        <stp>##V3_BFIELDINFOV12</stp>
        <stp>[PACT_EUA 2023 and power 4.xlsx]EUA SPOT DEC 21!R5C5</stp>
        <stp>PX_LOW</stp>
        <tr r="E5" s="2"/>
      </tp>
      <tp t="e">
        <v>#N/A</v>
        <stp/>
        <stp>##V3_BFIELDINFOV12</stp>
        <stp>[PACT_EUA 2023 and power 4.xlsx]EUA SPOT DEC 23!R5C29</stp>
        <stp>EQY_WEIGHTED_AVG_PX</stp>
        <tr r="AC5" s="4"/>
      </tp>
      <tp t="e">
        <v>#N/A</v>
        <stp/>
        <stp>##V3_BFIELDINFOV12</stp>
        <stp>[PACT_EUA 2023 and power 4.xlsx]EUA SPOT DEC 23!R5C4</stp>
        <stp>PX_HIGH</stp>
        <tr r="D5" s="4"/>
      </tp>
      <tp t="e">
        <v>#N/A</v>
        <stp/>
        <stp>##V3_BFIELDINFOV12</stp>
        <stp>[PACT_EUA 2023 and power 4.xlsx]EUA SPOT DEC 22!R5C4</stp>
        <stp>PX_HIGH</stp>
        <tr r="D5" s="3"/>
      </tp>
      <tp t="e">
        <v>#N/A</v>
        <stp/>
        <stp>##V3_BFIELDINFOV12</stp>
        <stp>[PACT_EUA 2023 and power 4.xlsx]EUA SPOT DEC 21!R5C4</stp>
        <stp>PX_HIGH</stp>
        <tr r="D5" s="2"/>
      </tp>
      <tp t="e">
        <v>#N/A</v>
        <stp/>
        <stp>##V3_BFIELDINFOV12</stp>
        <stp>[PACT_EUA 2023 and power 4.xlsx]Block trades 2022!R5C5</stp>
        <stp>BLOCK_TRADE_ACCUM_VOLUME</stp>
        <tr r="E5" s="15"/>
      </tp>
      <tp t="e">
        <v>#N/A</v>
        <stp/>
        <stp>##V3_BFIELDINFOV12</stp>
        <stp>[PACT_EUA 2023 and power 4.xlsx]Block trades 2022!R5C3</stp>
        <stp>BLOCK_TRADE_ACCUM_VOLUME</stp>
        <tr r="C5" s="15"/>
      </tp>
      <tp t="e">
        <v>#N/A</v>
        <stp/>
        <stp>##V3_BFIELDINFOV12</stp>
        <stp>[PACT_EUA 2023 and power 4.xlsx]EUA SPOT DEC 23!R5C6</stp>
        <stp>PX_LAST</stp>
        <tr r="F5" s="4"/>
      </tp>
      <tp t="e">
        <v>#N/A</v>
        <stp/>
        <stp>##V3_BFIELDINFOV12</stp>
        <stp>[PACT_EUA 2023 and power 4.xlsx]EUA SPOT DEC 22!R5C6</stp>
        <stp>PX_LAST</stp>
        <tr r="F5" s="3"/>
      </tp>
      <tp t="e">
        <v>#N/A</v>
        <stp/>
        <stp>##V3_BFIELDINFOV12</stp>
        <stp>[PACT_EUA 2023 and power 4.xlsx]EUA SPOT DEC 21!R5C6</stp>
        <stp>PX_LAST</stp>
        <tr r="F5" s="2"/>
      </tp>
    </main>
    <main first="bofaddin.rtdserver">
      <tp t="e">
        <v>#N/A</v>
        <stp/>
        <stp>BDH|1524511695433472099</stp>
        <tr r="J7" s="3"/>
      </tp>
    </main>
    <main first="bofaddin.rtdserver">
      <tp t="e">
        <v>#N/A</v>
        <stp/>
        <stp>BDH|4446672198326154528</stp>
        <tr r="B7" s="2"/>
        <tr r="B7" s="3"/>
        <tr r="B7" s="4"/>
      </tp>
    </main>
    <main first="bloomberg.rtd">
      <tp t="e">
        <v>#N/A</v>
        <stp/>
        <stp>##V3_BFIELDINFOV12</stp>
        <stp>[PACT_EUA 2023 and power 4.xlsx]EUA SPOT DEC 21!R5C7</stp>
        <stp>PX_VOLUME</stp>
        <tr r="G5" s="2"/>
      </tp>
      <tp t="e">
        <v>#N/A</v>
        <stp/>
        <stp>##V3_BFIELDINFOV12</stp>
        <stp>[PACT_EUA 2023 and power 4.xlsx]EUA SPOT DEC 22!R5C7</stp>
        <stp>PX_VOLUME</stp>
        <tr r="G5" s="3"/>
      </tp>
      <tp t="e">
        <v>#N/A</v>
        <stp/>
        <stp>##V3_BFIELDINFOV12</stp>
        <stp>[PACT_EUA 2023 and power 4.xlsx]EUA SPOT DEC 23!R5C7</stp>
        <stp>PX_VOLUME</stp>
        <tr r="G5" s="4"/>
      </tp>
      <tp t="e">
        <v>#N/A</v>
        <stp/>
        <stp>##V3_BFIELDINFOV12</stp>
        <stp>[PACT_EUA 2023 and power 4.xlsx]EUA SPOT DEC 22!R5C15</stp>
        <stp>PX_VOLUME</stp>
        <tr r="O5" s="3"/>
      </tp>
      <tp t="e">
        <v>#N/A</v>
        <stp/>
        <stp>##V3_BFIELDINFOV12</stp>
        <stp>[PACT_EUA 2023 and power 4.xlsx]EUA SPOT DEC 23!R5C15</stp>
        <stp>PX_VOLUME</stp>
        <tr r="O5" s="4"/>
      </tp>
      <tp t="e">
        <v>#N/A</v>
        <stp/>
        <stp>##V3_BFIELDINFOV12</stp>
        <stp>[PACT_EUA 2023 and power 4.xlsx]EUA SPOT DEC 21!R5C15</stp>
        <stp>PX_VOLUME</stp>
        <tr r="O5" s="2"/>
      </tp>
    </main>
    <main first="bofaddin.rtdserver">
      <tp t="e">
        <v>#N/A</v>
        <stp/>
        <stp>BDH|6126534913182886677</stp>
        <tr r="AA7" s="4"/>
      </tp>
    </main>
    <main first="bloomberg.rtd">
      <tp t="e">
        <v>#N/A</v>
        <stp/>
        <stp>##V3_BFIELDINFOV12</stp>
        <stp>[PACT_EUA 2023 and power 4.xlsx]EUA SPOT DEC 21!R5C17</stp>
        <stp>OPEN_INT</stp>
        <tr r="Q5" s="2"/>
      </tp>
      <tp t="e">
        <v>#N/A</v>
        <stp/>
        <stp>##V3_BFIELDINFOV12</stp>
        <stp>[PACT_EUA 2023 and power 4.xlsx]EUA SPOT DEC 22!R5C17</stp>
        <stp>OPEN_INT</stp>
        <tr r="Q5" s="3"/>
      </tp>
      <tp t="e">
        <v>#N/A</v>
        <stp/>
        <stp>##V3_BFIELDINFOV12</stp>
        <stp>[PACT_EUA 2023 and power 4.xlsx]EUA SPOT DEC 23!R5C17</stp>
        <stp>OPEN_INT</stp>
        <tr r="Q5" s="4"/>
      </tp>
      <tp t="e">
        <v>#N/A</v>
        <stp/>
        <stp>##V3_BFIELDINFOV12</stp>
        <stp>[PACT_EUA 2023 and power 4.xlsx]EUA SPOT DEC 23!R5C12</stp>
        <stp>PX_LOW</stp>
        <tr r="L5" s="4"/>
      </tp>
      <tp t="e">
        <v>#N/A</v>
        <stp/>
        <stp>##V3_BFIELDINFOV12</stp>
        <stp>[PACT_EUA 2023 and power 4.xlsx]EUA SPOT DEC 22!R5C12</stp>
        <stp>PX_LOW</stp>
        <tr r="L5" s="3"/>
      </tp>
      <tp t="e">
        <v>#N/A</v>
        <stp/>
        <stp>##V3_BFIELDINFOV12</stp>
        <stp>[PACT_EUA 2023 and power 4.xlsx]EUA SPOT DEC 21!R5C12</stp>
        <stp>PX_LOW</stp>
        <tr r="L5" s="2"/>
      </tp>
      <tp t="e">
        <v>#N/A</v>
        <stp/>
        <stp>##V3_BFIELDINFOV12</stp>
        <stp>[PACT_EUA 2023 and power 4.xlsx]EUA SPOT DEC 21!R5C10</stp>
        <stp>PX_OPEN</stp>
        <tr r="J5" s="2"/>
      </tp>
      <tp t="e">
        <v>#N/A</v>
        <stp/>
        <stp>##V3_BFIELDINFOV12</stp>
        <stp>[PACT_EUA 2023 and power 4.xlsx]Block trades 2022!R5C2</stp>
        <stp>PX_VOLUME</stp>
        <tr r="B5" s="15"/>
      </tp>
      <tp t="e">
        <v>#N/A</v>
        <stp/>
        <stp>##V3_BFIELDINFOV12</stp>
        <stp>[PACT_EUA 2023 and power 4.xlsx]EUA SPOT DEC 22!R5C10</stp>
        <stp>PX_OPEN</stp>
        <tr r="J5" s="3"/>
      </tp>
      <tp t="e">
        <v>#N/A</v>
        <stp/>
        <stp>##V3_BFIELDINFOV12</stp>
        <stp>[PACT_EUA 2023 and power 4.xlsx]EUA SPOT DEC 23!R5C10</stp>
        <stp>PX_OPEN</stp>
        <tr r="J5" s="4"/>
      </tp>
      <tp t="e">
        <v>#N/A</v>
        <stp/>
        <stp>##V3_BFIELDINFOV12</stp>
        <stp>[PACT_EUA 2023 and power 4.xlsx]Block trades 2022!R5C4</stp>
        <stp>PX_VOLUME</stp>
        <tr r="D5" s="15"/>
      </tp>
      <tp t="e">
        <v>#N/A</v>
        <stp/>
        <stp>##V3_BFIELDINFOV12</stp>
        <stp>[PACT_EUA 2023 and power 4.xlsx]EUA SPOT DEC 21!R5C8</stp>
        <stp>OPEN_INT</stp>
        <tr r="H5" s="2"/>
      </tp>
      <tp t="e">
        <v>#N/A</v>
        <stp/>
        <stp>##V3_BFIELDINFOV12</stp>
        <stp>[PACT_EUA 2023 and power 4.xlsx]EUA SPOT DEC 21!R5C11</stp>
        <stp>PX_HIGH</stp>
        <tr r="K5" s="2"/>
      </tp>
      <tp t="e">
        <v>#N/A</v>
        <stp/>
        <stp>##V3_BFIELDINFOV12</stp>
        <stp>[PACT_EUA 2023 and power 4.xlsx]EUA SPOT DEC 23!R5C8</stp>
        <stp>OPEN_INT</stp>
        <tr r="H5" s="4"/>
      </tp>
      <tp t="e">
        <v>#N/A</v>
        <stp/>
        <stp>##V3_BFIELDINFOV12</stp>
        <stp>[PACT_EUA 2023 and power 4.xlsx]EUA SPOT DEC 23!R5C11</stp>
        <stp>PX_HIGH</stp>
        <tr r="K5" s="4"/>
      </tp>
      <tp t="e">
        <v>#N/A</v>
        <stp/>
        <stp>##V3_BFIELDINFOV12</stp>
        <stp>[PACT_EUA 2023 and power 4.xlsx]EUA SPOT DEC 22!R5C8</stp>
        <stp>OPEN_INT</stp>
        <tr r="H5" s="3"/>
      </tp>
      <tp t="e">
        <v>#N/A</v>
        <stp/>
        <stp>##V3_BFIELDINFOV12</stp>
        <stp>[PACT_EUA 2023 and power 4.xlsx]EUA SPOT DEC 22!R5C11</stp>
        <stp>PX_HIGH</stp>
        <tr r="K5" s="3"/>
      </tp>
      <tp t="e">
        <v>#N/A</v>
        <stp/>
        <stp>##V3_BFIELDINFOV12</stp>
        <stp>[PACT_EUA 2023 and power 4.xlsx]EUA SPOT DEC 21!R5C13</stp>
        <stp>PX_LAST</stp>
        <tr r="M5" s="2"/>
      </tp>
      <tp t="e">
        <v>#N/A</v>
        <stp/>
        <stp>##V3_BFIELDINFOV12</stp>
        <stp>[PACT_EUA 2023 and power 4.xlsx]EUA SPOT DEC 23!R5C28</stp>
        <stp>PX_LAST</stp>
        <tr r="AB5" s="4"/>
      </tp>
      <tp t="e">
        <v>#N/A</v>
        <stp/>
        <stp>##V3_BFIELDINFOV12</stp>
        <stp>[PACT_EUA 2023 and power 4.xlsx]EUA SPOT DEC 23!R5C13</stp>
        <stp>PX_LAST</stp>
        <tr r="M5" s="4"/>
      </tp>
      <tp t="e">
        <v>#N/A</v>
        <stp/>
        <stp>##V3_BFIELDINFOV12</stp>
        <stp>[PACT_EUA 2023 and power 4.xlsx]EUA SPOT DEC 22!R5C13</stp>
        <stp>PX_LAST</stp>
        <tr r="M5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v>Volume</c:v>
          </c:tx>
          <c:spPr>
            <a:solidFill>
              <a:srgbClr val="ED7D31"/>
            </a:solidFill>
            <a:ln w="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'EUA SPOT DEC 23'!$B$527:$B$1000</c:f>
              <c:numCache>
                <c:formatCode>m/d/yyyy</c:formatCode>
                <c:ptCount val="474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45063</c:v>
                </c:pt>
                <c:pt idx="98">
                  <c:v>45064</c:v>
                </c:pt>
                <c:pt idx="99">
                  <c:v>45065</c:v>
                </c:pt>
                <c:pt idx="100">
                  <c:v>45068</c:v>
                </c:pt>
                <c:pt idx="101">
                  <c:v>45069</c:v>
                </c:pt>
                <c:pt idx="102">
                  <c:v>45070</c:v>
                </c:pt>
                <c:pt idx="103">
                  <c:v>45071</c:v>
                </c:pt>
                <c:pt idx="104">
                  <c:v>45072</c:v>
                </c:pt>
                <c:pt idx="105">
                  <c:v>45075</c:v>
                </c:pt>
                <c:pt idx="106">
                  <c:v>45076</c:v>
                </c:pt>
                <c:pt idx="107">
                  <c:v>45077</c:v>
                </c:pt>
                <c:pt idx="108">
                  <c:v>45078</c:v>
                </c:pt>
                <c:pt idx="109">
                  <c:v>45079</c:v>
                </c:pt>
                <c:pt idx="110">
                  <c:v>45082</c:v>
                </c:pt>
                <c:pt idx="111">
                  <c:v>45083</c:v>
                </c:pt>
                <c:pt idx="112">
                  <c:v>45084</c:v>
                </c:pt>
                <c:pt idx="113">
                  <c:v>45085</c:v>
                </c:pt>
                <c:pt idx="114">
                  <c:v>45086</c:v>
                </c:pt>
                <c:pt idx="115">
                  <c:v>45089</c:v>
                </c:pt>
                <c:pt idx="116">
                  <c:v>45090</c:v>
                </c:pt>
                <c:pt idx="117">
                  <c:v>45091</c:v>
                </c:pt>
                <c:pt idx="118">
                  <c:v>45092</c:v>
                </c:pt>
                <c:pt idx="119">
                  <c:v>45093</c:v>
                </c:pt>
                <c:pt idx="120">
                  <c:v>45096</c:v>
                </c:pt>
                <c:pt idx="121">
                  <c:v>45097</c:v>
                </c:pt>
                <c:pt idx="122">
                  <c:v>45098</c:v>
                </c:pt>
                <c:pt idx="123">
                  <c:v>45099</c:v>
                </c:pt>
                <c:pt idx="124">
                  <c:v>45100</c:v>
                </c:pt>
                <c:pt idx="125">
                  <c:v>45103</c:v>
                </c:pt>
                <c:pt idx="126">
                  <c:v>45104</c:v>
                </c:pt>
                <c:pt idx="127">
                  <c:v>45105</c:v>
                </c:pt>
                <c:pt idx="128">
                  <c:v>45106</c:v>
                </c:pt>
                <c:pt idx="129">
                  <c:v>45107</c:v>
                </c:pt>
                <c:pt idx="130">
                  <c:v>45110</c:v>
                </c:pt>
                <c:pt idx="131">
                  <c:v>45111</c:v>
                </c:pt>
                <c:pt idx="132">
                  <c:v>45112</c:v>
                </c:pt>
                <c:pt idx="133">
                  <c:v>45113</c:v>
                </c:pt>
                <c:pt idx="134">
                  <c:v>45114</c:v>
                </c:pt>
                <c:pt idx="135">
                  <c:v>45117</c:v>
                </c:pt>
                <c:pt idx="136">
                  <c:v>45118</c:v>
                </c:pt>
                <c:pt idx="137">
                  <c:v>45119</c:v>
                </c:pt>
                <c:pt idx="138">
                  <c:v>45120</c:v>
                </c:pt>
                <c:pt idx="139">
                  <c:v>45121</c:v>
                </c:pt>
                <c:pt idx="140">
                  <c:v>45124</c:v>
                </c:pt>
                <c:pt idx="141">
                  <c:v>45125</c:v>
                </c:pt>
                <c:pt idx="142">
                  <c:v>45126</c:v>
                </c:pt>
                <c:pt idx="143">
                  <c:v>45127</c:v>
                </c:pt>
                <c:pt idx="144">
                  <c:v>45128</c:v>
                </c:pt>
                <c:pt idx="145">
                  <c:v>45131</c:v>
                </c:pt>
                <c:pt idx="146">
                  <c:v>45132</c:v>
                </c:pt>
                <c:pt idx="147">
                  <c:v>45133</c:v>
                </c:pt>
                <c:pt idx="148">
                  <c:v>45134</c:v>
                </c:pt>
                <c:pt idx="149">
                  <c:v>45135</c:v>
                </c:pt>
                <c:pt idx="150">
                  <c:v>45138</c:v>
                </c:pt>
                <c:pt idx="151">
                  <c:v>45139</c:v>
                </c:pt>
                <c:pt idx="152">
                  <c:v>45140</c:v>
                </c:pt>
                <c:pt idx="153">
                  <c:v>45141</c:v>
                </c:pt>
                <c:pt idx="154">
                  <c:v>45142</c:v>
                </c:pt>
                <c:pt idx="155">
                  <c:v>45145</c:v>
                </c:pt>
                <c:pt idx="156">
                  <c:v>45146</c:v>
                </c:pt>
                <c:pt idx="157">
                  <c:v>45147</c:v>
                </c:pt>
                <c:pt idx="158">
                  <c:v>45148</c:v>
                </c:pt>
                <c:pt idx="159">
                  <c:v>45149</c:v>
                </c:pt>
                <c:pt idx="160">
                  <c:v>45152</c:v>
                </c:pt>
                <c:pt idx="161">
                  <c:v>45153</c:v>
                </c:pt>
                <c:pt idx="162">
                  <c:v>45154</c:v>
                </c:pt>
                <c:pt idx="163">
                  <c:v>45155</c:v>
                </c:pt>
                <c:pt idx="164">
                  <c:v>45156</c:v>
                </c:pt>
                <c:pt idx="165">
                  <c:v>45159</c:v>
                </c:pt>
                <c:pt idx="166">
                  <c:v>45160</c:v>
                </c:pt>
                <c:pt idx="167">
                  <c:v>45161</c:v>
                </c:pt>
                <c:pt idx="168">
                  <c:v>45162</c:v>
                </c:pt>
                <c:pt idx="169">
                  <c:v>45163</c:v>
                </c:pt>
                <c:pt idx="170">
                  <c:v>45166</c:v>
                </c:pt>
                <c:pt idx="171">
                  <c:v>45167</c:v>
                </c:pt>
                <c:pt idx="172">
                  <c:v>45168</c:v>
                </c:pt>
                <c:pt idx="173">
                  <c:v>45169</c:v>
                </c:pt>
                <c:pt idx="174">
                  <c:v>45170</c:v>
                </c:pt>
                <c:pt idx="175">
                  <c:v>45173</c:v>
                </c:pt>
                <c:pt idx="176">
                  <c:v>45174</c:v>
                </c:pt>
                <c:pt idx="177">
                  <c:v>45175</c:v>
                </c:pt>
                <c:pt idx="178">
                  <c:v>45176</c:v>
                </c:pt>
                <c:pt idx="179">
                  <c:v>45177</c:v>
                </c:pt>
                <c:pt idx="180">
                  <c:v>45180</c:v>
                </c:pt>
                <c:pt idx="181">
                  <c:v>45181</c:v>
                </c:pt>
                <c:pt idx="182">
                  <c:v>45182</c:v>
                </c:pt>
                <c:pt idx="183">
                  <c:v>45183</c:v>
                </c:pt>
                <c:pt idx="184">
                  <c:v>45184</c:v>
                </c:pt>
                <c:pt idx="185">
                  <c:v>45187</c:v>
                </c:pt>
                <c:pt idx="186">
                  <c:v>45188</c:v>
                </c:pt>
                <c:pt idx="187">
                  <c:v>45189</c:v>
                </c:pt>
                <c:pt idx="188">
                  <c:v>45190</c:v>
                </c:pt>
                <c:pt idx="189">
                  <c:v>45191</c:v>
                </c:pt>
                <c:pt idx="190">
                  <c:v>45194</c:v>
                </c:pt>
                <c:pt idx="191">
                  <c:v>45195</c:v>
                </c:pt>
                <c:pt idx="192">
                  <c:v>45196</c:v>
                </c:pt>
                <c:pt idx="193">
                  <c:v>45197</c:v>
                </c:pt>
                <c:pt idx="194">
                  <c:v>45198</c:v>
                </c:pt>
                <c:pt idx="195">
                  <c:v>45201</c:v>
                </c:pt>
                <c:pt idx="196">
                  <c:v>45202</c:v>
                </c:pt>
                <c:pt idx="197">
                  <c:v>45203</c:v>
                </c:pt>
                <c:pt idx="198">
                  <c:v>45204</c:v>
                </c:pt>
                <c:pt idx="199">
                  <c:v>45205</c:v>
                </c:pt>
                <c:pt idx="200">
                  <c:v>45208</c:v>
                </c:pt>
                <c:pt idx="201">
                  <c:v>45209</c:v>
                </c:pt>
                <c:pt idx="202">
                  <c:v>45210</c:v>
                </c:pt>
                <c:pt idx="203">
                  <c:v>45211</c:v>
                </c:pt>
                <c:pt idx="204">
                  <c:v>45212</c:v>
                </c:pt>
                <c:pt idx="205">
                  <c:v>45215</c:v>
                </c:pt>
                <c:pt idx="206">
                  <c:v>45216</c:v>
                </c:pt>
                <c:pt idx="207">
                  <c:v>45217</c:v>
                </c:pt>
                <c:pt idx="208">
                  <c:v>45218</c:v>
                </c:pt>
                <c:pt idx="209">
                  <c:v>45219</c:v>
                </c:pt>
                <c:pt idx="210">
                  <c:v>45222</c:v>
                </c:pt>
                <c:pt idx="211">
                  <c:v>45223</c:v>
                </c:pt>
                <c:pt idx="212">
                  <c:v>45224</c:v>
                </c:pt>
                <c:pt idx="213">
                  <c:v>45225</c:v>
                </c:pt>
                <c:pt idx="214">
                  <c:v>45226</c:v>
                </c:pt>
                <c:pt idx="215">
                  <c:v>45229</c:v>
                </c:pt>
              </c:numCache>
            </c:numRef>
          </c:cat>
          <c:val>
            <c:numRef>
              <c:f>'EUA SPOT DEC 23'!$O$527:$O$1000</c:f>
              <c:numCache>
                <c:formatCode>_-* #,##0_-;\-* #,##0_-;_-* \-??_-;_-@_-</c:formatCode>
                <c:ptCount val="474"/>
                <c:pt idx="0">
                  <c:v>2191</c:v>
                </c:pt>
                <c:pt idx="1">
                  <c:v>13101</c:v>
                </c:pt>
                <c:pt idx="2">
                  <c:v>20788</c:v>
                </c:pt>
                <c:pt idx="3">
                  <c:v>33372</c:v>
                </c:pt>
                <c:pt idx="4">
                  <c:v>10451</c:v>
                </c:pt>
                <c:pt idx="5">
                  <c:v>18162</c:v>
                </c:pt>
                <c:pt idx="6">
                  <c:v>16865</c:v>
                </c:pt>
                <c:pt idx="7">
                  <c:v>19594</c:v>
                </c:pt>
                <c:pt idx="8">
                  <c:v>16621</c:v>
                </c:pt>
                <c:pt idx="9">
                  <c:v>17383</c:v>
                </c:pt>
                <c:pt idx="10">
                  <c:v>21447</c:v>
                </c:pt>
                <c:pt idx="11">
                  <c:v>19706</c:v>
                </c:pt>
                <c:pt idx="12">
                  <c:v>25082</c:v>
                </c:pt>
                <c:pt idx="13">
                  <c:v>20449</c:v>
                </c:pt>
                <c:pt idx="14">
                  <c:v>15652</c:v>
                </c:pt>
                <c:pt idx="15">
                  <c:v>21146</c:v>
                </c:pt>
                <c:pt idx="16">
                  <c:v>23219</c:v>
                </c:pt>
                <c:pt idx="17">
                  <c:v>19056</c:v>
                </c:pt>
                <c:pt idx="18">
                  <c:v>26229</c:v>
                </c:pt>
                <c:pt idx="19">
                  <c:v>21758</c:v>
                </c:pt>
                <c:pt idx="20">
                  <c:v>19457</c:v>
                </c:pt>
                <c:pt idx="21">
                  <c:v>27276</c:v>
                </c:pt>
                <c:pt idx="22">
                  <c:v>31171</c:v>
                </c:pt>
                <c:pt idx="23">
                  <c:v>25966</c:v>
                </c:pt>
                <c:pt idx="24">
                  <c:v>17533</c:v>
                </c:pt>
                <c:pt idx="25">
                  <c:v>21636</c:v>
                </c:pt>
                <c:pt idx="26">
                  <c:v>19308</c:v>
                </c:pt>
                <c:pt idx="27">
                  <c:v>17236</c:v>
                </c:pt>
                <c:pt idx="28">
                  <c:v>19099</c:v>
                </c:pt>
                <c:pt idx="29">
                  <c:v>15252</c:v>
                </c:pt>
                <c:pt idx="30">
                  <c:v>14171</c:v>
                </c:pt>
                <c:pt idx="31">
                  <c:v>20478</c:v>
                </c:pt>
                <c:pt idx="32">
                  <c:v>21091</c:v>
                </c:pt>
                <c:pt idx="33">
                  <c:v>23159</c:v>
                </c:pt>
                <c:pt idx="34">
                  <c:v>16835</c:v>
                </c:pt>
                <c:pt idx="35">
                  <c:v>18598</c:v>
                </c:pt>
                <c:pt idx="36">
                  <c:v>22658</c:v>
                </c:pt>
                <c:pt idx="37">
                  <c:v>18703</c:v>
                </c:pt>
                <c:pt idx="38">
                  <c:v>15334</c:v>
                </c:pt>
                <c:pt idx="39">
                  <c:v>16989</c:v>
                </c:pt>
                <c:pt idx="40">
                  <c:v>18728</c:v>
                </c:pt>
                <c:pt idx="41">
                  <c:v>18723</c:v>
                </c:pt>
                <c:pt idx="42">
                  <c:v>19314</c:v>
                </c:pt>
                <c:pt idx="43">
                  <c:v>24544</c:v>
                </c:pt>
                <c:pt idx="44">
                  <c:v>20420</c:v>
                </c:pt>
                <c:pt idx="45">
                  <c:v>16038</c:v>
                </c:pt>
                <c:pt idx="46">
                  <c:v>21829</c:v>
                </c:pt>
                <c:pt idx="47">
                  <c:v>18260</c:v>
                </c:pt>
                <c:pt idx="48">
                  <c:v>24407</c:v>
                </c:pt>
                <c:pt idx="49">
                  <c:v>20858</c:v>
                </c:pt>
                <c:pt idx="50">
                  <c:v>35328</c:v>
                </c:pt>
                <c:pt idx="51">
                  <c:v>28379</c:v>
                </c:pt>
                <c:pt idx="52">
                  <c:v>39255</c:v>
                </c:pt>
                <c:pt idx="53">
                  <c:v>32652</c:v>
                </c:pt>
                <c:pt idx="54">
                  <c:v>26476</c:v>
                </c:pt>
                <c:pt idx="55">
                  <c:v>25914</c:v>
                </c:pt>
                <c:pt idx="56">
                  <c:v>25336</c:v>
                </c:pt>
                <c:pt idx="57">
                  <c:v>18042</c:v>
                </c:pt>
                <c:pt idx="58">
                  <c:v>24528</c:v>
                </c:pt>
                <c:pt idx="59">
                  <c:v>31761</c:v>
                </c:pt>
                <c:pt idx="60">
                  <c:v>27940</c:v>
                </c:pt>
                <c:pt idx="61">
                  <c:v>28217</c:v>
                </c:pt>
                <c:pt idx="62">
                  <c:v>31115</c:v>
                </c:pt>
                <c:pt idx="63">
                  <c:v>18870</c:v>
                </c:pt>
                <c:pt idx="64">
                  <c:v>16418</c:v>
                </c:pt>
                <c:pt idx="65">
                  <c:v>17776</c:v>
                </c:pt>
                <c:pt idx="66">
                  <c:v>17456</c:v>
                </c:pt>
                <c:pt idx="67">
                  <c:v>18643</c:v>
                </c:pt>
                <c:pt idx="68">
                  <c:v>12831</c:v>
                </c:pt>
                <c:pt idx="69">
                  <c:v>12831</c:v>
                </c:pt>
                <c:pt idx="70">
                  <c:v>12831</c:v>
                </c:pt>
                <c:pt idx="71">
                  <c:v>14011</c:v>
                </c:pt>
                <c:pt idx="72">
                  <c:v>20737</c:v>
                </c:pt>
                <c:pt idx="73">
                  <c:v>18272</c:v>
                </c:pt>
                <c:pt idx="74">
                  <c:v>13874</c:v>
                </c:pt>
                <c:pt idx="75">
                  <c:v>13215</c:v>
                </c:pt>
                <c:pt idx="76">
                  <c:v>17956</c:v>
                </c:pt>
                <c:pt idx="77">
                  <c:v>17217</c:v>
                </c:pt>
                <c:pt idx="78">
                  <c:v>22686</c:v>
                </c:pt>
                <c:pt idx="79">
                  <c:v>19095</c:v>
                </c:pt>
                <c:pt idx="80">
                  <c:v>20338</c:v>
                </c:pt>
                <c:pt idx="81">
                  <c:v>25677</c:v>
                </c:pt>
                <c:pt idx="82">
                  <c:v>23598</c:v>
                </c:pt>
                <c:pt idx="83">
                  <c:v>21813</c:v>
                </c:pt>
                <c:pt idx="84">
                  <c:v>13507</c:v>
                </c:pt>
                <c:pt idx="85">
                  <c:v>4524</c:v>
                </c:pt>
                <c:pt idx="86">
                  <c:v>23326</c:v>
                </c:pt>
                <c:pt idx="87">
                  <c:v>29468</c:v>
                </c:pt>
                <c:pt idx="88">
                  <c:v>19952</c:v>
                </c:pt>
                <c:pt idx="89">
                  <c:v>13937</c:v>
                </c:pt>
                <c:pt idx="90">
                  <c:v>8809</c:v>
                </c:pt>
                <c:pt idx="91">
                  <c:v>17934</c:v>
                </c:pt>
                <c:pt idx="92">
                  <c:v>19778</c:v>
                </c:pt>
                <c:pt idx="93">
                  <c:v>18111</c:v>
                </c:pt>
                <c:pt idx="94">
                  <c:v>10957</c:v>
                </c:pt>
                <c:pt idx="95">
                  <c:v>18904</c:v>
                </c:pt>
                <c:pt idx="96">
                  <c:v>16241</c:v>
                </c:pt>
                <c:pt idx="97">
                  <c:v>13624</c:v>
                </c:pt>
                <c:pt idx="98">
                  <c:v>11214</c:v>
                </c:pt>
                <c:pt idx="99">
                  <c:v>14253</c:v>
                </c:pt>
                <c:pt idx="100">
                  <c:v>17605</c:v>
                </c:pt>
                <c:pt idx="101">
                  <c:v>17450</c:v>
                </c:pt>
                <c:pt idx="102">
                  <c:v>16907</c:v>
                </c:pt>
                <c:pt idx="103">
                  <c:v>25144</c:v>
                </c:pt>
                <c:pt idx="104">
                  <c:v>18423</c:v>
                </c:pt>
                <c:pt idx="105">
                  <c:v>4744</c:v>
                </c:pt>
                <c:pt idx="106">
                  <c:v>28884</c:v>
                </c:pt>
                <c:pt idx="107">
                  <c:v>26242</c:v>
                </c:pt>
                <c:pt idx="108">
                  <c:v>28185</c:v>
                </c:pt>
                <c:pt idx="109">
                  <c:v>18303</c:v>
                </c:pt>
                <c:pt idx="110">
                  <c:v>25856</c:v>
                </c:pt>
                <c:pt idx="111">
                  <c:v>21782</c:v>
                </c:pt>
                <c:pt idx="112">
                  <c:v>23435</c:v>
                </c:pt>
                <c:pt idx="113">
                  <c:v>16905</c:v>
                </c:pt>
                <c:pt idx="114">
                  <c:v>21343</c:v>
                </c:pt>
                <c:pt idx="115">
                  <c:v>20585</c:v>
                </c:pt>
                <c:pt idx="116">
                  <c:v>34523</c:v>
                </c:pt>
                <c:pt idx="117">
                  <c:v>35045</c:v>
                </c:pt>
                <c:pt idx="118">
                  <c:v>33891</c:v>
                </c:pt>
                <c:pt idx="119">
                  <c:v>21954</c:v>
                </c:pt>
                <c:pt idx="120">
                  <c:v>17389</c:v>
                </c:pt>
                <c:pt idx="121">
                  <c:v>26755</c:v>
                </c:pt>
                <c:pt idx="122">
                  <c:v>32246</c:v>
                </c:pt>
                <c:pt idx="123">
                  <c:v>22798</c:v>
                </c:pt>
                <c:pt idx="124">
                  <c:v>17974</c:v>
                </c:pt>
                <c:pt idx="125">
                  <c:v>20614</c:v>
                </c:pt>
                <c:pt idx="126">
                  <c:v>18604</c:v>
                </c:pt>
                <c:pt idx="127">
                  <c:v>17543</c:v>
                </c:pt>
                <c:pt idx="128">
                  <c:v>15214</c:v>
                </c:pt>
                <c:pt idx="129">
                  <c:v>18164</c:v>
                </c:pt>
                <c:pt idx="130">
                  <c:v>14968</c:v>
                </c:pt>
                <c:pt idx="131">
                  <c:v>13649</c:v>
                </c:pt>
                <c:pt idx="132">
                  <c:v>18715</c:v>
                </c:pt>
                <c:pt idx="133">
                  <c:v>17058</c:v>
                </c:pt>
                <c:pt idx="134">
                  <c:v>23495</c:v>
                </c:pt>
                <c:pt idx="135">
                  <c:v>16824</c:v>
                </c:pt>
                <c:pt idx="136">
                  <c:v>20374</c:v>
                </c:pt>
                <c:pt idx="137">
                  <c:v>20750</c:v>
                </c:pt>
                <c:pt idx="138">
                  <c:v>13911</c:v>
                </c:pt>
                <c:pt idx="139">
                  <c:v>13232</c:v>
                </c:pt>
                <c:pt idx="140">
                  <c:v>15446</c:v>
                </c:pt>
                <c:pt idx="141">
                  <c:v>17626</c:v>
                </c:pt>
                <c:pt idx="142">
                  <c:v>19152</c:v>
                </c:pt>
                <c:pt idx="143">
                  <c:v>22015</c:v>
                </c:pt>
                <c:pt idx="144">
                  <c:v>19015</c:v>
                </c:pt>
                <c:pt idx="145">
                  <c:v>17477</c:v>
                </c:pt>
                <c:pt idx="146">
                  <c:v>17369</c:v>
                </c:pt>
                <c:pt idx="147">
                  <c:v>19189</c:v>
                </c:pt>
                <c:pt idx="148">
                  <c:v>22478</c:v>
                </c:pt>
                <c:pt idx="149">
                  <c:v>18254</c:v>
                </c:pt>
                <c:pt idx="150">
                  <c:v>21269</c:v>
                </c:pt>
                <c:pt idx="151">
                  <c:v>24646</c:v>
                </c:pt>
                <c:pt idx="152">
                  <c:v>25616</c:v>
                </c:pt>
                <c:pt idx="153">
                  <c:v>17738</c:v>
                </c:pt>
                <c:pt idx="154">
                  <c:v>12874</c:v>
                </c:pt>
                <c:pt idx="155">
                  <c:v>15288</c:v>
                </c:pt>
                <c:pt idx="156">
                  <c:v>19288</c:v>
                </c:pt>
                <c:pt idx="157">
                  <c:v>18243</c:v>
                </c:pt>
                <c:pt idx="158">
                  <c:v>14140</c:v>
                </c:pt>
                <c:pt idx="159">
                  <c:v>12534</c:v>
                </c:pt>
                <c:pt idx="160">
                  <c:v>14519</c:v>
                </c:pt>
                <c:pt idx="161">
                  <c:v>14757</c:v>
                </c:pt>
                <c:pt idx="162">
                  <c:v>18010</c:v>
                </c:pt>
                <c:pt idx="163">
                  <c:v>16867</c:v>
                </c:pt>
                <c:pt idx="164">
                  <c:v>14205</c:v>
                </c:pt>
                <c:pt idx="165">
                  <c:v>12815</c:v>
                </c:pt>
                <c:pt idx="166">
                  <c:v>21214</c:v>
                </c:pt>
                <c:pt idx="167">
                  <c:v>21917</c:v>
                </c:pt>
                <c:pt idx="168">
                  <c:v>21549</c:v>
                </c:pt>
                <c:pt idx="169">
                  <c:v>15061</c:v>
                </c:pt>
                <c:pt idx="170">
                  <c:v>9092</c:v>
                </c:pt>
                <c:pt idx="171">
                  <c:v>15342</c:v>
                </c:pt>
                <c:pt idx="172">
                  <c:v>16779</c:v>
                </c:pt>
                <c:pt idx="173">
                  <c:v>13640</c:v>
                </c:pt>
                <c:pt idx="174">
                  <c:v>14352</c:v>
                </c:pt>
                <c:pt idx="175">
                  <c:v>16284</c:v>
                </c:pt>
                <c:pt idx="176">
                  <c:v>21166</c:v>
                </c:pt>
                <c:pt idx="177">
                  <c:v>18272</c:v>
                </c:pt>
                <c:pt idx="178">
                  <c:v>17273</c:v>
                </c:pt>
                <c:pt idx="179">
                  <c:v>19866</c:v>
                </c:pt>
                <c:pt idx="180">
                  <c:v>18374</c:v>
                </c:pt>
                <c:pt idx="181">
                  <c:v>20036</c:v>
                </c:pt>
                <c:pt idx="182">
                  <c:v>25914</c:v>
                </c:pt>
                <c:pt idx="183">
                  <c:v>17111</c:v>
                </c:pt>
                <c:pt idx="184">
                  <c:v>18108</c:v>
                </c:pt>
                <c:pt idx="185">
                  <c:v>20789</c:v>
                </c:pt>
                <c:pt idx="186">
                  <c:v>17135</c:v>
                </c:pt>
                <c:pt idx="187">
                  <c:v>19611</c:v>
                </c:pt>
                <c:pt idx="188">
                  <c:v>19727</c:v>
                </c:pt>
                <c:pt idx="189">
                  <c:v>22372</c:v>
                </c:pt>
                <c:pt idx="190">
                  <c:v>18021</c:v>
                </c:pt>
                <c:pt idx="191">
                  <c:v>20500</c:v>
                </c:pt>
                <c:pt idx="192">
                  <c:v>22128</c:v>
                </c:pt>
                <c:pt idx="193">
                  <c:v>14315</c:v>
                </c:pt>
                <c:pt idx="194">
                  <c:v>14233</c:v>
                </c:pt>
                <c:pt idx="195">
                  <c:v>27763</c:v>
                </c:pt>
                <c:pt idx="196">
                  <c:v>27463</c:v>
                </c:pt>
                <c:pt idx="197">
                  <c:v>34912</c:v>
                </c:pt>
                <c:pt idx="198">
                  <c:v>24617</c:v>
                </c:pt>
                <c:pt idx="199">
                  <c:v>15846</c:v>
                </c:pt>
                <c:pt idx="200">
                  <c:v>36589</c:v>
                </c:pt>
                <c:pt idx="201">
                  <c:v>30485</c:v>
                </c:pt>
                <c:pt idx="202">
                  <c:v>30964</c:v>
                </c:pt>
                <c:pt idx="203">
                  <c:v>19116</c:v>
                </c:pt>
                <c:pt idx="204">
                  <c:v>26594</c:v>
                </c:pt>
                <c:pt idx="205">
                  <c:v>25036</c:v>
                </c:pt>
                <c:pt idx="206">
                  <c:v>21089</c:v>
                </c:pt>
                <c:pt idx="207">
                  <c:v>20872</c:v>
                </c:pt>
                <c:pt idx="208">
                  <c:v>19481</c:v>
                </c:pt>
                <c:pt idx="209">
                  <c:v>20321</c:v>
                </c:pt>
                <c:pt idx="210">
                  <c:v>20762</c:v>
                </c:pt>
                <c:pt idx="211">
                  <c:v>20363</c:v>
                </c:pt>
                <c:pt idx="212">
                  <c:v>23599</c:v>
                </c:pt>
                <c:pt idx="213">
                  <c:v>21326</c:v>
                </c:pt>
                <c:pt idx="214">
                  <c:v>18974</c:v>
                </c:pt>
                <c:pt idx="215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B-429C-8A75-1D91C8161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03959"/>
        <c:axId val="44483726"/>
      </c:areaChart>
      <c:lineChart>
        <c:grouping val="standard"/>
        <c:varyColors val="0"/>
        <c:ser>
          <c:idx val="1"/>
          <c:order val="1"/>
          <c:tx>
            <c:v>EUA price</c:v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'EUA SPOT DEC 23'!$B$527:$B$1000</c:f>
              <c:numCache>
                <c:formatCode>m/d/yyyy</c:formatCode>
                <c:ptCount val="474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45063</c:v>
                </c:pt>
                <c:pt idx="98">
                  <c:v>45064</c:v>
                </c:pt>
                <c:pt idx="99">
                  <c:v>45065</c:v>
                </c:pt>
                <c:pt idx="100">
                  <c:v>45068</c:v>
                </c:pt>
                <c:pt idx="101">
                  <c:v>45069</c:v>
                </c:pt>
                <c:pt idx="102">
                  <c:v>45070</c:v>
                </c:pt>
                <c:pt idx="103">
                  <c:v>45071</c:v>
                </c:pt>
                <c:pt idx="104">
                  <c:v>45072</c:v>
                </c:pt>
                <c:pt idx="105">
                  <c:v>45075</c:v>
                </c:pt>
                <c:pt idx="106">
                  <c:v>45076</c:v>
                </c:pt>
                <c:pt idx="107">
                  <c:v>45077</c:v>
                </c:pt>
                <c:pt idx="108">
                  <c:v>45078</c:v>
                </c:pt>
                <c:pt idx="109">
                  <c:v>45079</c:v>
                </c:pt>
                <c:pt idx="110">
                  <c:v>45082</c:v>
                </c:pt>
                <c:pt idx="111">
                  <c:v>45083</c:v>
                </c:pt>
                <c:pt idx="112">
                  <c:v>45084</c:v>
                </c:pt>
                <c:pt idx="113">
                  <c:v>45085</c:v>
                </c:pt>
                <c:pt idx="114">
                  <c:v>45086</c:v>
                </c:pt>
                <c:pt idx="115">
                  <c:v>45089</c:v>
                </c:pt>
                <c:pt idx="116">
                  <c:v>45090</c:v>
                </c:pt>
                <c:pt idx="117">
                  <c:v>45091</c:v>
                </c:pt>
                <c:pt idx="118">
                  <c:v>45092</c:v>
                </c:pt>
                <c:pt idx="119">
                  <c:v>45093</c:v>
                </c:pt>
                <c:pt idx="120">
                  <c:v>45096</c:v>
                </c:pt>
                <c:pt idx="121">
                  <c:v>45097</c:v>
                </c:pt>
                <c:pt idx="122">
                  <c:v>45098</c:v>
                </c:pt>
                <c:pt idx="123">
                  <c:v>45099</c:v>
                </c:pt>
                <c:pt idx="124">
                  <c:v>45100</c:v>
                </c:pt>
                <c:pt idx="125">
                  <c:v>45103</c:v>
                </c:pt>
                <c:pt idx="126">
                  <c:v>45104</c:v>
                </c:pt>
                <c:pt idx="127">
                  <c:v>45105</c:v>
                </c:pt>
                <c:pt idx="128">
                  <c:v>45106</c:v>
                </c:pt>
                <c:pt idx="129">
                  <c:v>45107</c:v>
                </c:pt>
                <c:pt idx="130">
                  <c:v>45110</c:v>
                </c:pt>
                <c:pt idx="131">
                  <c:v>45111</c:v>
                </c:pt>
                <c:pt idx="132">
                  <c:v>45112</c:v>
                </c:pt>
                <c:pt idx="133">
                  <c:v>45113</c:v>
                </c:pt>
                <c:pt idx="134">
                  <c:v>45114</c:v>
                </c:pt>
                <c:pt idx="135">
                  <c:v>45117</c:v>
                </c:pt>
                <c:pt idx="136">
                  <c:v>45118</c:v>
                </c:pt>
                <c:pt idx="137">
                  <c:v>45119</c:v>
                </c:pt>
                <c:pt idx="138">
                  <c:v>45120</c:v>
                </c:pt>
                <c:pt idx="139">
                  <c:v>45121</c:v>
                </c:pt>
                <c:pt idx="140">
                  <c:v>45124</c:v>
                </c:pt>
                <c:pt idx="141">
                  <c:v>45125</c:v>
                </c:pt>
                <c:pt idx="142">
                  <c:v>45126</c:v>
                </c:pt>
                <c:pt idx="143">
                  <c:v>45127</c:v>
                </c:pt>
                <c:pt idx="144">
                  <c:v>45128</c:v>
                </c:pt>
                <c:pt idx="145">
                  <c:v>45131</c:v>
                </c:pt>
                <c:pt idx="146">
                  <c:v>45132</c:v>
                </c:pt>
                <c:pt idx="147">
                  <c:v>45133</c:v>
                </c:pt>
                <c:pt idx="148">
                  <c:v>45134</c:v>
                </c:pt>
                <c:pt idx="149">
                  <c:v>45135</c:v>
                </c:pt>
                <c:pt idx="150">
                  <c:v>45138</c:v>
                </c:pt>
                <c:pt idx="151">
                  <c:v>45139</c:v>
                </c:pt>
                <c:pt idx="152">
                  <c:v>45140</c:v>
                </c:pt>
                <c:pt idx="153">
                  <c:v>45141</c:v>
                </c:pt>
                <c:pt idx="154">
                  <c:v>45142</c:v>
                </c:pt>
                <c:pt idx="155">
                  <c:v>45145</c:v>
                </c:pt>
                <c:pt idx="156">
                  <c:v>45146</c:v>
                </c:pt>
                <c:pt idx="157">
                  <c:v>45147</c:v>
                </c:pt>
                <c:pt idx="158">
                  <c:v>45148</c:v>
                </c:pt>
                <c:pt idx="159">
                  <c:v>45149</c:v>
                </c:pt>
                <c:pt idx="160">
                  <c:v>45152</c:v>
                </c:pt>
                <c:pt idx="161">
                  <c:v>45153</c:v>
                </c:pt>
                <c:pt idx="162">
                  <c:v>45154</c:v>
                </c:pt>
                <c:pt idx="163">
                  <c:v>45155</c:v>
                </c:pt>
                <c:pt idx="164">
                  <c:v>45156</c:v>
                </c:pt>
                <c:pt idx="165">
                  <c:v>45159</c:v>
                </c:pt>
                <c:pt idx="166">
                  <c:v>45160</c:v>
                </c:pt>
                <c:pt idx="167">
                  <c:v>45161</c:v>
                </c:pt>
                <c:pt idx="168">
                  <c:v>45162</c:v>
                </c:pt>
                <c:pt idx="169">
                  <c:v>45163</c:v>
                </c:pt>
                <c:pt idx="170">
                  <c:v>45166</c:v>
                </c:pt>
                <c:pt idx="171">
                  <c:v>45167</c:v>
                </c:pt>
                <c:pt idx="172">
                  <c:v>45168</c:v>
                </c:pt>
                <c:pt idx="173">
                  <c:v>45169</c:v>
                </c:pt>
                <c:pt idx="174">
                  <c:v>45170</c:v>
                </c:pt>
                <c:pt idx="175">
                  <c:v>45173</c:v>
                </c:pt>
                <c:pt idx="176">
                  <c:v>45174</c:v>
                </c:pt>
                <c:pt idx="177">
                  <c:v>45175</c:v>
                </c:pt>
                <c:pt idx="178">
                  <c:v>45176</c:v>
                </c:pt>
                <c:pt idx="179">
                  <c:v>45177</c:v>
                </c:pt>
                <c:pt idx="180">
                  <c:v>45180</c:v>
                </c:pt>
                <c:pt idx="181">
                  <c:v>45181</c:v>
                </c:pt>
                <c:pt idx="182">
                  <c:v>45182</c:v>
                </c:pt>
                <c:pt idx="183">
                  <c:v>45183</c:v>
                </c:pt>
                <c:pt idx="184">
                  <c:v>45184</c:v>
                </c:pt>
                <c:pt idx="185">
                  <c:v>45187</c:v>
                </c:pt>
                <c:pt idx="186">
                  <c:v>45188</c:v>
                </c:pt>
                <c:pt idx="187">
                  <c:v>45189</c:v>
                </c:pt>
                <c:pt idx="188">
                  <c:v>45190</c:v>
                </c:pt>
                <c:pt idx="189">
                  <c:v>45191</c:v>
                </c:pt>
                <c:pt idx="190">
                  <c:v>45194</c:v>
                </c:pt>
                <c:pt idx="191">
                  <c:v>45195</c:v>
                </c:pt>
                <c:pt idx="192">
                  <c:v>45196</c:v>
                </c:pt>
                <c:pt idx="193">
                  <c:v>45197</c:v>
                </c:pt>
                <c:pt idx="194">
                  <c:v>45198</c:v>
                </c:pt>
                <c:pt idx="195">
                  <c:v>45201</c:v>
                </c:pt>
                <c:pt idx="196">
                  <c:v>45202</c:v>
                </c:pt>
                <c:pt idx="197">
                  <c:v>45203</c:v>
                </c:pt>
                <c:pt idx="198">
                  <c:v>45204</c:v>
                </c:pt>
                <c:pt idx="199">
                  <c:v>45205</c:v>
                </c:pt>
                <c:pt idx="200">
                  <c:v>45208</c:v>
                </c:pt>
                <c:pt idx="201">
                  <c:v>45209</c:v>
                </c:pt>
                <c:pt idx="202">
                  <c:v>45210</c:v>
                </c:pt>
                <c:pt idx="203">
                  <c:v>45211</c:v>
                </c:pt>
                <c:pt idx="204">
                  <c:v>45212</c:v>
                </c:pt>
                <c:pt idx="205">
                  <c:v>45215</c:v>
                </c:pt>
                <c:pt idx="206">
                  <c:v>45216</c:v>
                </c:pt>
                <c:pt idx="207">
                  <c:v>45217</c:v>
                </c:pt>
                <c:pt idx="208">
                  <c:v>45218</c:v>
                </c:pt>
                <c:pt idx="209">
                  <c:v>45219</c:v>
                </c:pt>
                <c:pt idx="210">
                  <c:v>45222</c:v>
                </c:pt>
                <c:pt idx="211">
                  <c:v>45223</c:v>
                </c:pt>
                <c:pt idx="212">
                  <c:v>45224</c:v>
                </c:pt>
                <c:pt idx="213">
                  <c:v>45225</c:v>
                </c:pt>
                <c:pt idx="214">
                  <c:v>45226</c:v>
                </c:pt>
                <c:pt idx="215">
                  <c:v>45229</c:v>
                </c:pt>
              </c:numCache>
            </c:numRef>
          </c:cat>
          <c:val>
            <c:numRef>
              <c:f>'EUA SPOT DEC 23'!$M$527:$M$1000</c:f>
              <c:numCache>
                <c:formatCode>General</c:formatCode>
                <c:ptCount val="474"/>
                <c:pt idx="0">
                  <c:v>86.28</c:v>
                </c:pt>
                <c:pt idx="1">
                  <c:v>83.57</c:v>
                </c:pt>
                <c:pt idx="2">
                  <c:v>77.78</c:v>
                </c:pt>
                <c:pt idx="3">
                  <c:v>78.83</c:v>
                </c:pt>
                <c:pt idx="4">
                  <c:v>77.39</c:v>
                </c:pt>
                <c:pt idx="5">
                  <c:v>81.45</c:v>
                </c:pt>
                <c:pt idx="6">
                  <c:v>80.540000000000006</c:v>
                </c:pt>
                <c:pt idx="7">
                  <c:v>79</c:v>
                </c:pt>
                <c:pt idx="8">
                  <c:v>80.239999999999995</c:v>
                </c:pt>
                <c:pt idx="9">
                  <c:v>79.86</c:v>
                </c:pt>
                <c:pt idx="10">
                  <c:v>77.569999999999993</c:v>
                </c:pt>
                <c:pt idx="11">
                  <c:v>79.56</c:v>
                </c:pt>
                <c:pt idx="12">
                  <c:v>83.26</c:v>
                </c:pt>
                <c:pt idx="13">
                  <c:v>83.9</c:v>
                </c:pt>
                <c:pt idx="14">
                  <c:v>85.08</c:v>
                </c:pt>
                <c:pt idx="15">
                  <c:v>85.19</c:v>
                </c:pt>
                <c:pt idx="16">
                  <c:v>81.67</c:v>
                </c:pt>
                <c:pt idx="17">
                  <c:v>84.26</c:v>
                </c:pt>
                <c:pt idx="18">
                  <c:v>89.36</c:v>
                </c:pt>
                <c:pt idx="19">
                  <c:v>89.23</c:v>
                </c:pt>
                <c:pt idx="20">
                  <c:v>89.61</c:v>
                </c:pt>
                <c:pt idx="21">
                  <c:v>93.01</c:v>
                </c:pt>
                <c:pt idx="22">
                  <c:v>95.45</c:v>
                </c:pt>
                <c:pt idx="23">
                  <c:v>93.01</c:v>
                </c:pt>
                <c:pt idx="24">
                  <c:v>93.29</c:v>
                </c:pt>
                <c:pt idx="25">
                  <c:v>90.88</c:v>
                </c:pt>
                <c:pt idx="26">
                  <c:v>90.29</c:v>
                </c:pt>
                <c:pt idx="27">
                  <c:v>90.28</c:v>
                </c:pt>
                <c:pt idx="28">
                  <c:v>90.96</c:v>
                </c:pt>
                <c:pt idx="29">
                  <c:v>93.03</c:v>
                </c:pt>
                <c:pt idx="30">
                  <c:v>92.22</c:v>
                </c:pt>
                <c:pt idx="31">
                  <c:v>92.05</c:v>
                </c:pt>
                <c:pt idx="32">
                  <c:v>94.37</c:v>
                </c:pt>
                <c:pt idx="33">
                  <c:v>97.54</c:v>
                </c:pt>
                <c:pt idx="34">
                  <c:v>96.25</c:v>
                </c:pt>
                <c:pt idx="35">
                  <c:v>98.35</c:v>
                </c:pt>
                <c:pt idx="36">
                  <c:v>100.34</c:v>
                </c:pt>
                <c:pt idx="37">
                  <c:v>96.77</c:v>
                </c:pt>
                <c:pt idx="38">
                  <c:v>97.58</c:v>
                </c:pt>
                <c:pt idx="39">
                  <c:v>97.39</c:v>
                </c:pt>
                <c:pt idx="40">
                  <c:v>100.23</c:v>
                </c:pt>
                <c:pt idx="41">
                  <c:v>99.8</c:v>
                </c:pt>
                <c:pt idx="42">
                  <c:v>96.92</c:v>
                </c:pt>
                <c:pt idx="43">
                  <c:v>93.38</c:v>
                </c:pt>
                <c:pt idx="44">
                  <c:v>92.18</c:v>
                </c:pt>
                <c:pt idx="45">
                  <c:v>92.98</c:v>
                </c:pt>
                <c:pt idx="46">
                  <c:v>95.69</c:v>
                </c:pt>
                <c:pt idx="47">
                  <c:v>97.85</c:v>
                </c:pt>
                <c:pt idx="48">
                  <c:v>98.42</c:v>
                </c:pt>
                <c:pt idx="49">
                  <c:v>99.8</c:v>
                </c:pt>
                <c:pt idx="50">
                  <c:v>97.13</c:v>
                </c:pt>
                <c:pt idx="51">
                  <c:v>92.68</c:v>
                </c:pt>
                <c:pt idx="52">
                  <c:v>89.2</c:v>
                </c:pt>
                <c:pt idx="53">
                  <c:v>87.07</c:v>
                </c:pt>
                <c:pt idx="54">
                  <c:v>87.29</c:v>
                </c:pt>
                <c:pt idx="55">
                  <c:v>87.83</c:v>
                </c:pt>
                <c:pt idx="56">
                  <c:v>89.73</c:v>
                </c:pt>
                <c:pt idx="57">
                  <c:v>89.67</c:v>
                </c:pt>
                <c:pt idx="58">
                  <c:v>92.58</c:v>
                </c:pt>
                <c:pt idx="59">
                  <c:v>87.65</c:v>
                </c:pt>
                <c:pt idx="60">
                  <c:v>87.41</c:v>
                </c:pt>
                <c:pt idx="61">
                  <c:v>89.32</c:v>
                </c:pt>
                <c:pt idx="62">
                  <c:v>90.29</c:v>
                </c:pt>
                <c:pt idx="63">
                  <c:v>90.96</c:v>
                </c:pt>
                <c:pt idx="64">
                  <c:v>91.93</c:v>
                </c:pt>
                <c:pt idx="65">
                  <c:v>95.75</c:v>
                </c:pt>
                <c:pt idx="66">
                  <c:v>94.96</c:v>
                </c:pt>
                <c:pt idx="67">
                  <c:v>96.63</c:v>
                </c:pt>
                <c:pt idx="68">
                  <c:v>96.66</c:v>
                </c:pt>
                <c:pt idx="69">
                  <c:v>96.66</c:v>
                </c:pt>
                <c:pt idx="70">
                  <c:v>96.66</c:v>
                </c:pt>
                <c:pt idx="71">
                  <c:v>97.44</c:v>
                </c:pt>
                <c:pt idx="72">
                  <c:v>95.92</c:v>
                </c:pt>
                <c:pt idx="73">
                  <c:v>94.45</c:v>
                </c:pt>
                <c:pt idx="74">
                  <c:v>93.84</c:v>
                </c:pt>
                <c:pt idx="75">
                  <c:v>93.04</c:v>
                </c:pt>
                <c:pt idx="76">
                  <c:v>95.31</c:v>
                </c:pt>
                <c:pt idx="77">
                  <c:v>94.45</c:v>
                </c:pt>
                <c:pt idx="78">
                  <c:v>91.96</c:v>
                </c:pt>
                <c:pt idx="79">
                  <c:v>89.72</c:v>
                </c:pt>
                <c:pt idx="80">
                  <c:v>88.39</c:v>
                </c:pt>
                <c:pt idx="81">
                  <c:v>86.99</c:v>
                </c:pt>
                <c:pt idx="82">
                  <c:v>85.64</c:v>
                </c:pt>
                <c:pt idx="83">
                  <c:v>86.05</c:v>
                </c:pt>
                <c:pt idx="84">
                  <c:v>87.34</c:v>
                </c:pt>
                <c:pt idx="85">
                  <c:v>85.91</c:v>
                </c:pt>
                <c:pt idx="86">
                  <c:v>88.41</c:v>
                </c:pt>
                <c:pt idx="87" formatCode="_-* #,##0.00_-;\-* #,##0.00_-;_-* \-??_-;_-@_-">
                  <c:v>85</c:v>
                </c:pt>
                <c:pt idx="88" formatCode="_-* #,##0.00_-;\-* #,##0.00_-;_-* \-??_-;_-@_-">
                  <c:v>84.67</c:v>
                </c:pt>
                <c:pt idx="89" formatCode="_-* #,##0.00_-;\-* #,##0.00_-;_-* \-??_-;_-@_-">
                  <c:v>84.96</c:v>
                </c:pt>
                <c:pt idx="90" formatCode="_-* #,##0.00_-;\-* #,##0.00_-;_-* \-??_-;_-@_-">
                  <c:v>85.41</c:v>
                </c:pt>
                <c:pt idx="91" formatCode="_-* #,##0.00_-;\-* #,##0.00_-;_-* \-??_-;_-@_-">
                  <c:v>86.77</c:v>
                </c:pt>
                <c:pt idx="92" formatCode="_-* #,##0.00_-;\-* #,##0.00_-;_-* \-??_-;_-@_-">
                  <c:v>89.49</c:v>
                </c:pt>
                <c:pt idx="93" formatCode="_-* #,##0.00_-;\-* #,##0.00_-;_-* \-??_-;_-@_-">
                  <c:v>88.38</c:v>
                </c:pt>
                <c:pt idx="94" formatCode="_-* #,##0.00_-;\-* #,##0.00_-;_-* \-??_-;_-@_-">
                  <c:v>88.48</c:v>
                </c:pt>
                <c:pt idx="95" formatCode="_-* #,##0.00_-;\-* #,##0.00_-;_-* \-??_-;_-@_-">
                  <c:v>86.97</c:v>
                </c:pt>
                <c:pt idx="96" formatCode="_-* #,##0.00_-;\-* #,##0.00_-;_-* \-??_-;_-@_-">
                  <c:v>88.59</c:v>
                </c:pt>
                <c:pt idx="97" formatCode="_-* #,##0.00_-;\-* #,##0.00_-;_-* \-??_-;_-@_-">
                  <c:v>88.15</c:v>
                </c:pt>
                <c:pt idx="98" formatCode="_-* #,##0.00_-;\-* #,##0.00_-;_-* \-??_-;_-@_-">
                  <c:v>89.85</c:v>
                </c:pt>
                <c:pt idx="99" formatCode="_-* #,##0.00_-;\-* #,##0.00_-;_-* \-??_-;_-@_-">
                  <c:v>89.88</c:v>
                </c:pt>
                <c:pt idx="100">
                  <c:v>87.76</c:v>
                </c:pt>
                <c:pt idx="101">
                  <c:v>85.5</c:v>
                </c:pt>
                <c:pt idx="102">
                  <c:v>85.15</c:v>
                </c:pt>
                <c:pt idx="103">
                  <c:v>82.99</c:v>
                </c:pt>
                <c:pt idx="104">
                  <c:v>82.3</c:v>
                </c:pt>
                <c:pt idx="105">
                  <c:v>82.86</c:v>
                </c:pt>
                <c:pt idx="106">
                  <c:v>80.52</c:v>
                </c:pt>
                <c:pt idx="107">
                  <c:v>81.02</c:v>
                </c:pt>
                <c:pt idx="108">
                  <c:v>78.72</c:v>
                </c:pt>
                <c:pt idx="109">
                  <c:v>78.989999999999995</c:v>
                </c:pt>
                <c:pt idx="110">
                  <c:v>82.48</c:v>
                </c:pt>
                <c:pt idx="111">
                  <c:v>81.67</c:v>
                </c:pt>
                <c:pt idx="112">
                  <c:v>83.54</c:v>
                </c:pt>
                <c:pt idx="113">
                  <c:v>83.99</c:v>
                </c:pt>
                <c:pt idx="114">
                  <c:v>86.79</c:v>
                </c:pt>
                <c:pt idx="115">
                  <c:v>87.82</c:v>
                </c:pt>
                <c:pt idx="116">
                  <c:v>89.9</c:v>
                </c:pt>
                <c:pt idx="117">
                  <c:v>93.32</c:v>
                </c:pt>
                <c:pt idx="118">
                  <c:v>93.26</c:v>
                </c:pt>
                <c:pt idx="119">
                  <c:v>92.35</c:v>
                </c:pt>
                <c:pt idx="120">
                  <c:v>92.15</c:v>
                </c:pt>
                <c:pt idx="121">
                  <c:v>94.85</c:v>
                </c:pt>
                <c:pt idx="122">
                  <c:v>90.55</c:v>
                </c:pt>
                <c:pt idx="123">
                  <c:v>90.15</c:v>
                </c:pt>
                <c:pt idx="124">
                  <c:v>87.88</c:v>
                </c:pt>
                <c:pt idx="125">
                  <c:v>86.25</c:v>
                </c:pt>
                <c:pt idx="126">
                  <c:v>88.85</c:v>
                </c:pt>
                <c:pt idx="127">
                  <c:v>87.72</c:v>
                </c:pt>
                <c:pt idx="128">
                  <c:v>87.89</c:v>
                </c:pt>
                <c:pt idx="129">
                  <c:v>89.08</c:v>
                </c:pt>
                <c:pt idx="130">
                  <c:v>87.32</c:v>
                </c:pt>
                <c:pt idx="131">
                  <c:v>87.25</c:v>
                </c:pt>
                <c:pt idx="132">
                  <c:v>85.81</c:v>
                </c:pt>
                <c:pt idx="133">
                  <c:v>85.96</c:v>
                </c:pt>
                <c:pt idx="134">
                  <c:v>86.16</c:v>
                </c:pt>
                <c:pt idx="135">
                  <c:v>86.3</c:v>
                </c:pt>
                <c:pt idx="136">
                  <c:v>86.74</c:v>
                </c:pt>
                <c:pt idx="137">
                  <c:v>85.81</c:v>
                </c:pt>
                <c:pt idx="138">
                  <c:v>85.84</c:v>
                </c:pt>
                <c:pt idx="139">
                  <c:v>86.04</c:v>
                </c:pt>
                <c:pt idx="140">
                  <c:v>86.49</c:v>
                </c:pt>
                <c:pt idx="141">
                  <c:v>87.35</c:v>
                </c:pt>
                <c:pt idx="142">
                  <c:v>89.18</c:v>
                </c:pt>
                <c:pt idx="143">
                  <c:v>90.52</c:v>
                </c:pt>
                <c:pt idx="144">
                  <c:v>91.43</c:v>
                </c:pt>
                <c:pt idx="145">
                  <c:v>91.11</c:v>
                </c:pt>
                <c:pt idx="146">
                  <c:v>91.93</c:v>
                </c:pt>
                <c:pt idx="147">
                  <c:v>90.84</c:v>
                </c:pt>
                <c:pt idx="148">
                  <c:v>91.06</c:v>
                </c:pt>
                <c:pt idx="149">
                  <c:v>88.68</c:v>
                </c:pt>
                <c:pt idx="150">
                  <c:v>86.67</c:v>
                </c:pt>
                <c:pt idx="151">
                  <c:v>85.1</c:v>
                </c:pt>
                <c:pt idx="152">
                  <c:v>83.45</c:v>
                </c:pt>
                <c:pt idx="153">
                  <c:v>84.77</c:v>
                </c:pt>
                <c:pt idx="154">
                  <c:v>83.65</c:v>
                </c:pt>
                <c:pt idx="155">
                  <c:v>82.68</c:v>
                </c:pt>
                <c:pt idx="156">
                  <c:v>84.34</c:v>
                </c:pt>
                <c:pt idx="157">
                  <c:v>83.95</c:v>
                </c:pt>
                <c:pt idx="158">
                  <c:v>84.9</c:v>
                </c:pt>
                <c:pt idx="159">
                  <c:v>86.73</c:v>
                </c:pt>
                <c:pt idx="160">
                  <c:v>87.73</c:v>
                </c:pt>
                <c:pt idx="161">
                  <c:v>87.13</c:v>
                </c:pt>
                <c:pt idx="162">
                  <c:v>88.46</c:v>
                </c:pt>
                <c:pt idx="163">
                  <c:v>88.84</c:v>
                </c:pt>
                <c:pt idx="164">
                  <c:v>88.01</c:v>
                </c:pt>
                <c:pt idx="165">
                  <c:v>87.88</c:v>
                </c:pt>
                <c:pt idx="166">
                  <c:v>89.87</c:v>
                </c:pt>
                <c:pt idx="167">
                  <c:v>88.22</c:v>
                </c:pt>
                <c:pt idx="168">
                  <c:v>85.84</c:v>
                </c:pt>
                <c:pt idx="169">
                  <c:v>85.39</c:v>
                </c:pt>
                <c:pt idx="170">
                  <c:v>85.68</c:v>
                </c:pt>
                <c:pt idx="171">
                  <c:v>84.77</c:v>
                </c:pt>
                <c:pt idx="172">
                  <c:v>86.24</c:v>
                </c:pt>
                <c:pt idx="173">
                  <c:v>85.76</c:v>
                </c:pt>
                <c:pt idx="174">
                  <c:v>85.27</c:v>
                </c:pt>
                <c:pt idx="175">
                  <c:v>84.16</c:v>
                </c:pt>
                <c:pt idx="176">
                  <c:v>83.85</c:v>
                </c:pt>
                <c:pt idx="177">
                  <c:v>83.67</c:v>
                </c:pt>
                <c:pt idx="178">
                  <c:v>82.93</c:v>
                </c:pt>
                <c:pt idx="179">
                  <c:v>81.52</c:v>
                </c:pt>
                <c:pt idx="180">
                  <c:v>81.650000000000006</c:v>
                </c:pt>
                <c:pt idx="181">
                  <c:v>81.08</c:v>
                </c:pt>
                <c:pt idx="182">
                  <c:v>83.01</c:v>
                </c:pt>
                <c:pt idx="183">
                  <c:v>83.12</c:v>
                </c:pt>
                <c:pt idx="184">
                  <c:v>82.31</c:v>
                </c:pt>
                <c:pt idx="185">
                  <c:v>80.84</c:v>
                </c:pt>
                <c:pt idx="186">
                  <c:v>81.23</c:v>
                </c:pt>
                <c:pt idx="187">
                  <c:v>82.81</c:v>
                </c:pt>
                <c:pt idx="188">
                  <c:v>84.14</c:v>
                </c:pt>
                <c:pt idx="189">
                  <c:v>85.48</c:v>
                </c:pt>
                <c:pt idx="190">
                  <c:v>85.27</c:v>
                </c:pt>
                <c:pt idx="191">
                  <c:v>82.92</c:v>
                </c:pt>
                <c:pt idx="192">
                  <c:v>82.29</c:v>
                </c:pt>
                <c:pt idx="193">
                  <c:v>82.71</c:v>
                </c:pt>
                <c:pt idx="194">
                  <c:v>81.67</c:v>
                </c:pt>
                <c:pt idx="195">
                  <c:v>80.8</c:v>
                </c:pt>
                <c:pt idx="196">
                  <c:v>79.650000000000006</c:v>
                </c:pt>
                <c:pt idx="197">
                  <c:v>81.67</c:v>
                </c:pt>
                <c:pt idx="198">
                  <c:v>80.510000000000005</c:v>
                </c:pt>
                <c:pt idx="199">
                  <c:v>80.459999999999994</c:v>
                </c:pt>
                <c:pt idx="200">
                  <c:v>81.75</c:v>
                </c:pt>
                <c:pt idx="201">
                  <c:v>84.82</c:v>
                </c:pt>
                <c:pt idx="202">
                  <c:v>84.12</c:v>
                </c:pt>
                <c:pt idx="203">
                  <c:v>85.23</c:v>
                </c:pt>
                <c:pt idx="204">
                  <c:v>85.95</c:v>
                </c:pt>
                <c:pt idx="205">
                  <c:v>83.35</c:v>
                </c:pt>
                <c:pt idx="206">
                  <c:v>82.55</c:v>
                </c:pt>
                <c:pt idx="207">
                  <c:v>81.86</c:v>
                </c:pt>
                <c:pt idx="208">
                  <c:v>81.760000000000005</c:v>
                </c:pt>
                <c:pt idx="209">
                  <c:v>81.41</c:v>
                </c:pt>
                <c:pt idx="210">
                  <c:v>80.5</c:v>
                </c:pt>
                <c:pt idx="211">
                  <c:v>80.58</c:v>
                </c:pt>
                <c:pt idx="212">
                  <c:v>79.92</c:v>
                </c:pt>
                <c:pt idx="213">
                  <c:v>79.650000000000006</c:v>
                </c:pt>
                <c:pt idx="214">
                  <c:v>79.349999999999994</c:v>
                </c:pt>
                <c:pt idx="215">
                  <c:v>80.62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29C-8A75-1D91C8161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8658522"/>
        <c:axId val="43242603"/>
      </c:lineChart>
      <c:dateAx>
        <c:axId val="8658522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3242603"/>
        <c:crosses val="autoZero"/>
        <c:auto val="1"/>
        <c:lblOffset val="100"/>
        <c:baseTimeUnit val="days"/>
        <c:majorUnit val="31"/>
        <c:majorTimeUnit val="days"/>
      </c:dateAx>
      <c:valAx>
        <c:axId val="43242603"/>
        <c:scaling>
          <c:orientation val="minMax"/>
          <c:min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200" b="0" strike="noStrike" spc="-1">
                    <a:solidFill>
                      <a:srgbClr val="595959"/>
                    </a:solidFill>
                    <a:latin typeface="Calibri"/>
                  </a:rPr>
                  <a:t>Euro / ton CO2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658522"/>
        <c:crosses val="autoZero"/>
        <c:crossBetween val="between"/>
      </c:valAx>
      <c:dateAx>
        <c:axId val="59203959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483726"/>
        <c:crosses val="autoZero"/>
        <c:auto val="1"/>
        <c:lblOffset val="100"/>
        <c:baseTimeUnit val="days"/>
      </c:dateAx>
      <c:valAx>
        <c:axId val="44483726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lang="en-US" sz="12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200" b="0" strike="noStrike" spc="-1">
                    <a:solidFill>
                      <a:srgbClr val="595959"/>
                    </a:solidFill>
                    <a:latin typeface="Calibri"/>
                  </a:rPr>
                  <a:t>Lots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out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920395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Spreads!$B$1</c:f>
              <c:strCache>
                <c:ptCount val="1"/>
                <c:pt idx="0">
                  <c:v>Spread 1 - Dark (ARA)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Spreads!$A$2:$A$132</c:f>
              <c:numCache>
                <c:formatCode>m/d/yyyy</c:formatCode>
                <c:ptCount val="131"/>
                <c:pt idx="0">
                  <c:v>44768</c:v>
                </c:pt>
                <c:pt idx="1">
                  <c:v>44767</c:v>
                </c:pt>
                <c:pt idx="2">
                  <c:v>44764</c:v>
                </c:pt>
                <c:pt idx="3">
                  <c:v>44763</c:v>
                </c:pt>
                <c:pt idx="4">
                  <c:v>44762</c:v>
                </c:pt>
                <c:pt idx="5">
                  <c:v>44761</c:v>
                </c:pt>
                <c:pt idx="6">
                  <c:v>44760</c:v>
                </c:pt>
                <c:pt idx="7">
                  <c:v>44757</c:v>
                </c:pt>
                <c:pt idx="8">
                  <c:v>44756</c:v>
                </c:pt>
                <c:pt idx="9">
                  <c:v>44755</c:v>
                </c:pt>
                <c:pt idx="10">
                  <c:v>44754</c:v>
                </c:pt>
                <c:pt idx="11">
                  <c:v>44753</c:v>
                </c:pt>
                <c:pt idx="12">
                  <c:v>44750</c:v>
                </c:pt>
                <c:pt idx="13">
                  <c:v>44749</c:v>
                </c:pt>
                <c:pt idx="14">
                  <c:v>44748</c:v>
                </c:pt>
                <c:pt idx="15">
                  <c:v>44747</c:v>
                </c:pt>
                <c:pt idx="16">
                  <c:v>44746</c:v>
                </c:pt>
                <c:pt idx="17">
                  <c:v>44743</c:v>
                </c:pt>
                <c:pt idx="18">
                  <c:v>44742</c:v>
                </c:pt>
                <c:pt idx="19">
                  <c:v>44741</c:v>
                </c:pt>
                <c:pt idx="20">
                  <c:v>44740</c:v>
                </c:pt>
                <c:pt idx="21">
                  <c:v>44739</c:v>
                </c:pt>
                <c:pt idx="22">
                  <c:v>44736</c:v>
                </c:pt>
                <c:pt idx="23">
                  <c:v>44735</c:v>
                </c:pt>
                <c:pt idx="24">
                  <c:v>44734</c:v>
                </c:pt>
                <c:pt idx="25">
                  <c:v>44733</c:v>
                </c:pt>
                <c:pt idx="26">
                  <c:v>44732</c:v>
                </c:pt>
                <c:pt idx="27">
                  <c:v>44729</c:v>
                </c:pt>
                <c:pt idx="28">
                  <c:v>44728</c:v>
                </c:pt>
                <c:pt idx="29">
                  <c:v>44727</c:v>
                </c:pt>
                <c:pt idx="30">
                  <c:v>44726</c:v>
                </c:pt>
                <c:pt idx="31">
                  <c:v>44725</c:v>
                </c:pt>
                <c:pt idx="32">
                  <c:v>44722</c:v>
                </c:pt>
                <c:pt idx="33">
                  <c:v>44721</c:v>
                </c:pt>
                <c:pt idx="34">
                  <c:v>44720</c:v>
                </c:pt>
                <c:pt idx="35">
                  <c:v>44719</c:v>
                </c:pt>
                <c:pt idx="36">
                  <c:v>44718</c:v>
                </c:pt>
                <c:pt idx="37">
                  <c:v>44715</c:v>
                </c:pt>
                <c:pt idx="38">
                  <c:v>44714</c:v>
                </c:pt>
                <c:pt idx="39">
                  <c:v>44713</c:v>
                </c:pt>
                <c:pt idx="40">
                  <c:v>44712</c:v>
                </c:pt>
                <c:pt idx="41">
                  <c:v>44711</c:v>
                </c:pt>
                <c:pt idx="42">
                  <c:v>44708</c:v>
                </c:pt>
                <c:pt idx="43">
                  <c:v>44707</c:v>
                </c:pt>
                <c:pt idx="44">
                  <c:v>44706</c:v>
                </c:pt>
                <c:pt idx="45">
                  <c:v>44705</c:v>
                </c:pt>
                <c:pt idx="46">
                  <c:v>44704</c:v>
                </c:pt>
                <c:pt idx="47">
                  <c:v>44701</c:v>
                </c:pt>
                <c:pt idx="48">
                  <c:v>44700</c:v>
                </c:pt>
                <c:pt idx="49">
                  <c:v>44699</c:v>
                </c:pt>
                <c:pt idx="50">
                  <c:v>44698</c:v>
                </c:pt>
                <c:pt idx="51">
                  <c:v>44697</c:v>
                </c:pt>
                <c:pt idx="52">
                  <c:v>44694</c:v>
                </c:pt>
                <c:pt idx="53">
                  <c:v>44693</c:v>
                </c:pt>
                <c:pt idx="54">
                  <c:v>44692</c:v>
                </c:pt>
                <c:pt idx="55">
                  <c:v>44691</c:v>
                </c:pt>
                <c:pt idx="56">
                  <c:v>44690</c:v>
                </c:pt>
                <c:pt idx="57">
                  <c:v>44687</c:v>
                </c:pt>
                <c:pt idx="58">
                  <c:v>44686</c:v>
                </c:pt>
                <c:pt idx="59">
                  <c:v>44685</c:v>
                </c:pt>
                <c:pt idx="60">
                  <c:v>44684</c:v>
                </c:pt>
                <c:pt idx="61">
                  <c:v>44683</c:v>
                </c:pt>
                <c:pt idx="62">
                  <c:v>44680</c:v>
                </c:pt>
                <c:pt idx="63">
                  <c:v>44679</c:v>
                </c:pt>
                <c:pt idx="64">
                  <c:v>44678</c:v>
                </c:pt>
                <c:pt idx="65">
                  <c:v>44677</c:v>
                </c:pt>
                <c:pt idx="66">
                  <c:v>44676</c:v>
                </c:pt>
                <c:pt idx="67">
                  <c:v>44673</c:v>
                </c:pt>
                <c:pt idx="68">
                  <c:v>44672</c:v>
                </c:pt>
                <c:pt idx="69">
                  <c:v>44671</c:v>
                </c:pt>
                <c:pt idx="70">
                  <c:v>44670</c:v>
                </c:pt>
                <c:pt idx="71">
                  <c:v>44669</c:v>
                </c:pt>
                <c:pt idx="72">
                  <c:v>44666</c:v>
                </c:pt>
                <c:pt idx="73">
                  <c:v>44665</c:v>
                </c:pt>
                <c:pt idx="74">
                  <c:v>44664</c:v>
                </c:pt>
                <c:pt idx="75">
                  <c:v>44663</c:v>
                </c:pt>
                <c:pt idx="76">
                  <c:v>44662</c:v>
                </c:pt>
                <c:pt idx="77">
                  <c:v>44659</c:v>
                </c:pt>
                <c:pt idx="78">
                  <c:v>44658</c:v>
                </c:pt>
                <c:pt idx="79">
                  <c:v>44657</c:v>
                </c:pt>
                <c:pt idx="80">
                  <c:v>44656</c:v>
                </c:pt>
                <c:pt idx="81">
                  <c:v>44655</c:v>
                </c:pt>
                <c:pt idx="82">
                  <c:v>44652</c:v>
                </c:pt>
                <c:pt idx="83">
                  <c:v>44651</c:v>
                </c:pt>
                <c:pt idx="84">
                  <c:v>44650</c:v>
                </c:pt>
                <c:pt idx="85">
                  <c:v>44649</c:v>
                </c:pt>
                <c:pt idx="86">
                  <c:v>44648</c:v>
                </c:pt>
                <c:pt idx="87">
                  <c:v>44645</c:v>
                </c:pt>
                <c:pt idx="88">
                  <c:v>44644</c:v>
                </c:pt>
                <c:pt idx="89">
                  <c:v>44643</c:v>
                </c:pt>
                <c:pt idx="90">
                  <c:v>44642</c:v>
                </c:pt>
                <c:pt idx="91">
                  <c:v>44641</c:v>
                </c:pt>
                <c:pt idx="92">
                  <c:v>44638</c:v>
                </c:pt>
                <c:pt idx="93">
                  <c:v>44637</c:v>
                </c:pt>
                <c:pt idx="94">
                  <c:v>44636</c:v>
                </c:pt>
                <c:pt idx="95">
                  <c:v>44635</c:v>
                </c:pt>
                <c:pt idx="96">
                  <c:v>44634</c:v>
                </c:pt>
                <c:pt idx="97">
                  <c:v>44631</c:v>
                </c:pt>
                <c:pt idx="98">
                  <c:v>44630</c:v>
                </c:pt>
                <c:pt idx="99">
                  <c:v>44629</c:v>
                </c:pt>
                <c:pt idx="100">
                  <c:v>44628</c:v>
                </c:pt>
                <c:pt idx="101">
                  <c:v>44627</c:v>
                </c:pt>
                <c:pt idx="102">
                  <c:v>44624</c:v>
                </c:pt>
                <c:pt idx="103">
                  <c:v>44623</c:v>
                </c:pt>
                <c:pt idx="104">
                  <c:v>44622</c:v>
                </c:pt>
                <c:pt idx="105">
                  <c:v>44621</c:v>
                </c:pt>
                <c:pt idx="106">
                  <c:v>44620</c:v>
                </c:pt>
                <c:pt idx="107">
                  <c:v>44617</c:v>
                </c:pt>
                <c:pt idx="108">
                  <c:v>44616</c:v>
                </c:pt>
                <c:pt idx="109">
                  <c:v>44615</c:v>
                </c:pt>
                <c:pt idx="110">
                  <c:v>44614</c:v>
                </c:pt>
                <c:pt idx="111">
                  <c:v>44613</c:v>
                </c:pt>
                <c:pt idx="112">
                  <c:v>44610</c:v>
                </c:pt>
                <c:pt idx="113">
                  <c:v>44609</c:v>
                </c:pt>
                <c:pt idx="114">
                  <c:v>44608</c:v>
                </c:pt>
                <c:pt idx="115">
                  <c:v>44607</c:v>
                </c:pt>
                <c:pt idx="116">
                  <c:v>44606</c:v>
                </c:pt>
                <c:pt idx="117">
                  <c:v>44603</c:v>
                </c:pt>
                <c:pt idx="118">
                  <c:v>44602</c:v>
                </c:pt>
                <c:pt idx="119">
                  <c:v>44601</c:v>
                </c:pt>
                <c:pt idx="120">
                  <c:v>44600</c:v>
                </c:pt>
                <c:pt idx="121">
                  <c:v>44599</c:v>
                </c:pt>
                <c:pt idx="122">
                  <c:v>44596</c:v>
                </c:pt>
                <c:pt idx="123">
                  <c:v>44595</c:v>
                </c:pt>
                <c:pt idx="124">
                  <c:v>44594</c:v>
                </c:pt>
                <c:pt idx="125">
                  <c:v>44593</c:v>
                </c:pt>
                <c:pt idx="126">
                  <c:v>44592</c:v>
                </c:pt>
                <c:pt idx="127">
                  <c:v>44589</c:v>
                </c:pt>
                <c:pt idx="128">
                  <c:v>44588</c:v>
                </c:pt>
                <c:pt idx="129">
                  <c:v>44587</c:v>
                </c:pt>
                <c:pt idx="130">
                  <c:v>44586</c:v>
                </c:pt>
              </c:numCache>
            </c:numRef>
          </c:cat>
          <c:val>
            <c:numRef>
              <c:f>Spreads!$B$2:$B$132</c:f>
              <c:numCache>
                <c:formatCode>General</c:formatCode>
                <c:ptCount val="131"/>
                <c:pt idx="0">
                  <c:v>188.3</c:v>
                </c:pt>
                <c:pt idx="1">
                  <c:v>114.22</c:v>
                </c:pt>
                <c:pt idx="2">
                  <c:v>124.1</c:v>
                </c:pt>
                <c:pt idx="3">
                  <c:v>171.14</c:v>
                </c:pt>
                <c:pt idx="4">
                  <c:v>194.75</c:v>
                </c:pt>
                <c:pt idx="5">
                  <c:v>129.16999999999999</c:v>
                </c:pt>
                <c:pt idx="6">
                  <c:v>209.48</c:v>
                </c:pt>
                <c:pt idx="7">
                  <c:v>-51.72</c:v>
                </c:pt>
                <c:pt idx="8">
                  <c:v>109.23</c:v>
                </c:pt>
                <c:pt idx="9">
                  <c:v>131.71</c:v>
                </c:pt>
                <c:pt idx="10">
                  <c:v>103.78</c:v>
                </c:pt>
                <c:pt idx="11">
                  <c:v>139.80000000000001</c:v>
                </c:pt>
                <c:pt idx="12">
                  <c:v>-61.91</c:v>
                </c:pt>
                <c:pt idx="13">
                  <c:v>80.239999999999995</c:v>
                </c:pt>
                <c:pt idx="14">
                  <c:v>-7.46</c:v>
                </c:pt>
                <c:pt idx="15">
                  <c:v>92.89</c:v>
                </c:pt>
                <c:pt idx="16">
                  <c:v>104.53</c:v>
                </c:pt>
                <c:pt idx="17">
                  <c:v>25.2</c:v>
                </c:pt>
                <c:pt idx="18">
                  <c:v>88.34</c:v>
                </c:pt>
                <c:pt idx="19">
                  <c:v>108.27</c:v>
                </c:pt>
                <c:pt idx="20">
                  <c:v>98.86</c:v>
                </c:pt>
                <c:pt idx="21">
                  <c:v>116.66</c:v>
                </c:pt>
                <c:pt idx="22">
                  <c:v>19.420000000000002</c:v>
                </c:pt>
                <c:pt idx="23">
                  <c:v>59.38</c:v>
                </c:pt>
                <c:pt idx="24">
                  <c:v>85.73</c:v>
                </c:pt>
                <c:pt idx="25">
                  <c:v>102.17</c:v>
                </c:pt>
                <c:pt idx="26">
                  <c:v>70.59</c:v>
                </c:pt>
                <c:pt idx="27">
                  <c:v>-12.31</c:v>
                </c:pt>
                <c:pt idx="28">
                  <c:v>64.739999999999995</c:v>
                </c:pt>
                <c:pt idx="29">
                  <c:v>-1.18</c:v>
                </c:pt>
                <c:pt idx="30">
                  <c:v>21.45</c:v>
                </c:pt>
                <c:pt idx="31">
                  <c:v>14.13</c:v>
                </c:pt>
                <c:pt idx="32">
                  <c:v>-44.91</c:v>
                </c:pt>
                <c:pt idx="33">
                  <c:v>5.91</c:v>
                </c:pt>
                <c:pt idx="34">
                  <c:v>-0.28000000000000003</c:v>
                </c:pt>
                <c:pt idx="35">
                  <c:v>2.46</c:v>
                </c:pt>
                <c:pt idx="36">
                  <c:v>-3.49</c:v>
                </c:pt>
                <c:pt idx="37">
                  <c:v>-30.08</c:v>
                </c:pt>
                <c:pt idx="38">
                  <c:v>-6.3</c:v>
                </c:pt>
                <c:pt idx="39">
                  <c:v>-2.5499999999999998</c:v>
                </c:pt>
                <c:pt idx="40">
                  <c:v>13.09</c:v>
                </c:pt>
                <c:pt idx="41">
                  <c:v>30.75</c:v>
                </c:pt>
                <c:pt idx="42">
                  <c:v>-146.07</c:v>
                </c:pt>
                <c:pt idx="43">
                  <c:v>-123.89</c:v>
                </c:pt>
                <c:pt idx="44">
                  <c:v>-111.63</c:v>
                </c:pt>
                <c:pt idx="45">
                  <c:v>-3.33</c:v>
                </c:pt>
                <c:pt idx="46">
                  <c:v>-34.659999999999997</c:v>
                </c:pt>
                <c:pt idx="47">
                  <c:v>-113.94</c:v>
                </c:pt>
                <c:pt idx="48">
                  <c:v>9.31</c:v>
                </c:pt>
                <c:pt idx="49">
                  <c:v>10.93</c:v>
                </c:pt>
                <c:pt idx="50">
                  <c:v>1.75</c:v>
                </c:pt>
                <c:pt idx="51">
                  <c:v>25.45</c:v>
                </c:pt>
                <c:pt idx="52">
                  <c:v>-40.53</c:v>
                </c:pt>
                <c:pt idx="53">
                  <c:v>-30.71</c:v>
                </c:pt>
                <c:pt idx="54">
                  <c:v>-31.24</c:v>
                </c:pt>
                <c:pt idx="55">
                  <c:v>-32.04</c:v>
                </c:pt>
                <c:pt idx="56">
                  <c:v>-8.09</c:v>
                </c:pt>
                <c:pt idx="57">
                  <c:v>-6.6</c:v>
                </c:pt>
                <c:pt idx="58">
                  <c:v>28.66</c:v>
                </c:pt>
                <c:pt idx="59">
                  <c:v>43.65</c:v>
                </c:pt>
                <c:pt idx="60">
                  <c:v>65.430000000000007</c:v>
                </c:pt>
                <c:pt idx="61">
                  <c:v>45.61</c:v>
                </c:pt>
                <c:pt idx="62">
                  <c:v>20.65</c:v>
                </c:pt>
                <c:pt idx="63">
                  <c:v>52.92</c:v>
                </c:pt>
                <c:pt idx="64">
                  <c:v>56.7</c:v>
                </c:pt>
                <c:pt idx="65">
                  <c:v>46.94</c:v>
                </c:pt>
                <c:pt idx="66">
                  <c:v>54.69</c:v>
                </c:pt>
                <c:pt idx="67">
                  <c:v>-98.48</c:v>
                </c:pt>
                <c:pt idx="68">
                  <c:v>-29.73</c:v>
                </c:pt>
                <c:pt idx="69">
                  <c:v>-3.12</c:v>
                </c:pt>
                <c:pt idx="70">
                  <c:v>13.74</c:v>
                </c:pt>
                <c:pt idx="71">
                  <c:v>-11.02</c:v>
                </c:pt>
                <c:pt idx="73">
                  <c:v>-6.49</c:v>
                </c:pt>
                <c:pt idx="74">
                  <c:v>41.69</c:v>
                </c:pt>
                <c:pt idx="75">
                  <c:v>29.8</c:v>
                </c:pt>
                <c:pt idx="76">
                  <c:v>2.2200000000000002</c:v>
                </c:pt>
                <c:pt idx="77">
                  <c:v>-119.73</c:v>
                </c:pt>
                <c:pt idx="78">
                  <c:v>-50.55</c:v>
                </c:pt>
                <c:pt idx="79">
                  <c:v>-92.68</c:v>
                </c:pt>
                <c:pt idx="80">
                  <c:v>-64.52</c:v>
                </c:pt>
                <c:pt idx="81">
                  <c:v>18.52</c:v>
                </c:pt>
                <c:pt idx="82">
                  <c:v>3.79</c:v>
                </c:pt>
                <c:pt idx="83">
                  <c:v>3.48</c:v>
                </c:pt>
                <c:pt idx="84">
                  <c:v>43.02</c:v>
                </c:pt>
                <c:pt idx="85">
                  <c:v>103.6</c:v>
                </c:pt>
                <c:pt idx="86">
                  <c:v>76.760000000000005</c:v>
                </c:pt>
                <c:pt idx="87">
                  <c:v>9.27</c:v>
                </c:pt>
                <c:pt idx="88">
                  <c:v>67.930000000000007</c:v>
                </c:pt>
                <c:pt idx="89">
                  <c:v>61.26</c:v>
                </c:pt>
                <c:pt idx="90">
                  <c:v>64.739999999999995</c:v>
                </c:pt>
                <c:pt idx="91">
                  <c:v>80.790000000000006</c:v>
                </c:pt>
                <c:pt idx="92">
                  <c:v>-30.26</c:v>
                </c:pt>
                <c:pt idx="93">
                  <c:v>74.760000000000005</c:v>
                </c:pt>
                <c:pt idx="94">
                  <c:v>59.71</c:v>
                </c:pt>
                <c:pt idx="95">
                  <c:v>64.680000000000007</c:v>
                </c:pt>
                <c:pt idx="96">
                  <c:v>109.46</c:v>
                </c:pt>
                <c:pt idx="97">
                  <c:v>-75.349999999999994</c:v>
                </c:pt>
                <c:pt idx="98">
                  <c:v>-92.49</c:v>
                </c:pt>
                <c:pt idx="99">
                  <c:v>62.42</c:v>
                </c:pt>
                <c:pt idx="100">
                  <c:v>219.49</c:v>
                </c:pt>
                <c:pt idx="101">
                  <c:v>317.98</c:v>
                </c:pt>
                <c:pt idx="102">
                  <c:v>122.34</c:v>
                </c:pt>
                <c:pt idx="103">
                  <c:v>173.89</c:v>
                </c:pt>
                <c:pt idx="104">
                  <c:v>105.26</c:v>
                </c:pt>
                <c:pt idx="105">
                  <c:v>102.29</c:v>
                </c:pt>
                <c:pt idx="106">
                  <c:v>84.2</c:v>
                </c:pt>
                <c:pt idx="107">
                  <c:v>63.5</c:v>
                </c:pt>
                <c:pt idx="108">
                  <c:v>-48.82</c:v>
                </c:pt>
                <c:pt idx="109">
                  <c:v>-29.61</c:v>
                </c:pt>
                <c:pt idx="110">
                  <c:v>-12.92</c:v>
                </c:pt>
                <c:pt idx="111">
                  <c:v>-19.89</c:v>
                </c:pt>
                <c:pt idx="112">
                  <c:v>-100.26</c:v>
                </c:pt>
                <c:pt idx="113">
                  <c:v>-20.14</c:v>
                </c:pt>
                <c:pt idx="114">
                  <c:v>-68.37</c:v>
                </c:pt>
                <c:pt idx="115">
                  <c:v>-21.98</c:v>
                </c:pt>
                <c:pt idx="116">
                  <c:v>8.8699999999999992</c:v>
                </c:pt>
                <c:pt idx="117">
                  <c:v>-3.43</c:v>
                </c:pt>
                <c:pt idx="118">
                  <c:v>38.46</c:v>
                </c:pt>
                <c:pt idx="119">
                  <c:v>50.15</c:v>
                </c:pt>
                <c:pt idx="120">
                  <c:v>16.34</c:v>
                </c:pt>
                <c:pt idx="121">
                  <c:v>-8.86</c:v>
                </c:pt>
                <c:pt idx="122">
                  <c:v>-59.89</c:v>
                </c:pt>
                <c:pt idx="123">
                  <c:v>4.51</c:v>
                </c:pt>
                <c:pt idx="124">
                  <c:v>61.08</c:v>
                </c:pt>
                <c:pt idx="125">
                  <c:v>9.34</c:v>
                </c:pt>
                <c:pt idx="126">
                  <c:v>0.47</c:v>
                </c:pt>
                <c:pt idx="127">
                  <c:v>-56.38</c:v>
                </c:pt>
                <c:pt idx="128">
                  <c:v>23.05</c:v>
                </c:pt>
                <c:pt idx="129">
                  <c:v>-25.67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0-4808-833A-F7BBED77F602}"/>
            </c:ext>
          </c:extLst>
        </c:ser>
        <c:ser>
          <c:idx val="1"/>
          <c:order val="1"/>
          <c:tx>
            <c:strRef>
              <c:f>Spreads!$C$1</c:f>
              <c:strCache>
                <c:ptCount val="1"/>
                <c:pt idx="0">
                  <c:v>Spread 2 - Spark (TTF)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Spreads!$A$2:$A$132</c:f>
              <c:numCache>
                <c:formatCode>m/d/yyyy</c:formatCode>
                <c:ptCount val="131"/>
                <c:pt idx="0">
                  <c:v>44768</c:v>
                </c:pt>
                <c:pt idx="1">
                  <c:v>44767</c:v>
                </c:pt>
                <c:pt idx="2">
                  <c:v>44764</c:v>
                </c:pt>
                <c:pt idx="3">
                  <c:v>44763</c:v>
                </c:pt>
                <c:pt idx="4">
                  <c:v>44762</c:v>
                </c:pt>
                <c:pt idx="5">
                  <c:v>44761</c:v>
                </c:pt>
                <c:pt idx="6">
                  <c:v>44760</c:v>
                </c:pt>
                <c:pt idx="7">
                  <c:v>44757</c:v>
                </c:pt>
                <c:pt idx="8">
                  <c:v>44756</c:v>
                </c:pt>
                <c:pt idx="9">
                  <c:v>44755</c:v>
                </c:pt>
                <c:pt idx="10">
                  <c:v>44754</c:v>
                </c:pt>
                <c:pt idx="11">
                  <c:v>44753</c:v>
                </c:pt>
                <c:pt idx="12">
                  <c:v>44750</c:v>
                </c:pt>
                <c:pt idx="13">
                  <c:v>44749</c:v>
                </c:pt>
                <c:pt idx="14">
                  <c:v>44748</c:v>
                </c:pt>
                <c:pt idx="15">
                  <c:v>44747</c:v>
                </c:pt>
                <c:pt idx="16">
                  <c:v>44746</c:v>
                </c:pt>
                <c:pt idx="17">
                  <c:v>44743</c:v>
                </c:pt>
                <c:pt idx="18">
                  <c:v>44742</c:v>
                </c:pt>
                <c:pt idx="19">
                  <c:v>44741</c:v>
                </c:pt>
                <c:pt idx="20">
                  <c:v>44740</c:v>
                </c:pt>
                <c:pt idx="21">
                  <c:v>44739</c:v>
                </c:pt>
                <c:pt idx="22">
                  <c:v>44736</c:v>
                </c:pt>
                <c:pt idx="23">
                  <c:v>44735</c:v>
                </c:pt>
                <c:pt idx="24">
                  <c:v>44734</c:v>
                </c:pt>
                <c:pt idx="25">
                  <c:v>44733</c:v>
                </c:pt>
                <c:pt idx="26">
                  <c:v>44732</c:v>
                </c:pt>
                <c:pt idx="27">
                  <c:v>44729</c:v>
                </c:pt>
                <c:pt idx="28">
                  <c:v>44728</c:v>
                </c:pt>
                <c:pt idx="29">
                  <c:v>44727</c:v>
                </c:pt>
                <c:pt idx="30">
                  <c:v>44726</c:v>
                </c:pt>
                <c:pt idx="31">
                  <c:v>44725</c:v>
                </c:pt>
                <c:pt idx="32">
                  <c:v>44722</c:v>
                </c:pt>
                <c:pt idx="33">
                  <c:v>44721</c:v>
                </c:pt>
                <c:pt idx="34">
                  <c:v>44720</c:v>
                </c:pt>
                <c:pt idx="35">
                  <c:v>44719</c:v>
                </c:pt>
                <c:pt idx="36">
                  <c:v>44718</c:v>
                </c:pt>
                <c:pt idx="37">
                  <c:v>44715</c:v>
                </c:pt>
                <c:pt idx="38">
                  <c:v>44714</c:v>
                </c:pt>
                <c:pt idx="39">
                  <c:v>44713</c:v>
                </c:pt>
                <c:pt idx="40">
                  <c:v>44712</c:v>
                </c:pt>
                <c:pt idx="41">
                  <c:v>44711</c:v>
                </c:pt>
                <c:pt idx="42">
                  <c:v>44708</c:v>
                </c:pt>
                <c:pt idx="43">
                  <c:v>44707</c:v>
                </c:pt>
                <c:pt idx="44">
                  <c:v>44706</c:v>
                </c:pt>
                <c:pt idx="45">
                  <c:v>44705</c:v>
                </c:pt>
                <c:pt idx="46">
                  <c:v>44704</c:v>
                </c:pt>
                <c:pt idx="47">
                  <c:v>44701</c:v>
                </c:pt>
                <c:pt idx="48">
                  <c:v>44700</c:v>
                </c:pt>
                <c:pt idx="49">
                  <c:v>44699</c:v>
                </c:pt>
                <c:pt idx="50">
                  <c:v>44698</c:v>
                </c:pt>
                <c:pt idx="51">
                  <c:v>44697</c:v>
                </c:pt>
                <c:pt idx="52">
                  <c:v>44694</c:v>
                </c:pt>
                <c:pt idx="53">
                  <c:v>44693</c:v>
                </c:pt>
                <c:pt idx="54">
                  <c:v>44692</c:v>
                </c:pt>
                <c:pt idx="55">
                  <c:v>44691</c:v>
                </c:pt>
                <c:pt idx="56">
                  <c:v>44690</c:v>
                </c:pt>
                <c:pt idx="57">
                  <c:v>44687</c:v>
                </c:pt>
                <c:pt idx="58">
                  <c:v>44686</c:v>
                </c:pt>
                <c:pt idx="59">
                  <c:v>44685</c:v>
                </c:pt>
                <c:pt idx="60">
                  <c:v>44684</c:v>
                </c:pt>
                <c:pt idx="61">
                  <c:v>44683</c:v>
                </c:pt>
                <c:pt idx="62">
                  <c:v>44680</c:v>
                </c:pt>
                <c:pt idx="63">
                  <c:v>44679</c:v>
                </c:pt>
                <c:pt idx="64">
                  <c:v>44678</c:v>
                </c:pt>
                <c:pt idx="65">
                  <c:v>44677</c:v>
                </c:pt>
                <c:pt idx="66">
                  <c:v>44676</c:v>
                </c:pt>
                <c:pt idx="67">
                  <c:v>44673</c:v>
                </c:pt>
                <c:pt idx="68">
                  <c:v>44672</c:v>
                </c:pt>
                <c:pt idx="69">
                  <c:v>44671</c:v>
                </c:pt>
                <c:pt idx="70">
                  <c:v>44670</c:v>
                </c:pt>
                <c:pt idx="71">
                  <c:v>44669</c:v>
                </c:pt>
                <c:pt idx="72">
                  <c:v>44666</c:v>
                </c:pt>
                <c:pt idx="73">
                  <c:v>44665</c:v>
                </c:pt>
                <c:pt idx="74">
                  <c:v>44664</c:v>
                </c:pt>
                <c:pt idx="75">
                  <c:v>44663</c:v>
                </c:pt>
                <c:pt idx="76">
                  <c:v>44662</c:v>
                </c:pt>
                <c:pt idx="77">
                  <c:v>44659</c:v>
                </c:pt>
                <c:pt idx="78">
                  <c:v>44658</c:v>
                </c:pt>
                <c:pt idx="79">
                  <c:v>44657</c:v>
                </c:pt>
                <c:pt idx="80">
                  <c:v>44656</c:v>
                </c:pt>
                <c:pt idx="81">
                  <c:v>44655</c:v>
                </c:pt>
                <c:pt idx="82">
                  <c:v>44652</c:v>
                </c:pt>
                <c:pt idx="83">
                  <c:v>44651</c:v>
                </c:pt>
                <c:pt idx="84">
                  <c:v>44650</c:v>
                </c:pt>
                <c:pt idx="85">
                  <c:v>44649</c:v>
                </c:pt>
                <c:pt idx="86">
                  <c:v>44648</c:v>
                </c:pt>
                <c:pt idx="87">
                  <c:v>44645</c:v>
                </c:pt>
                <c:pt idx="88">
                  <c:v>44644</c:v>
                </c:pt>
                <c:pt idx="89">
                  <c:v>44643</c:v>
                </c:pt>
                <c:pt idx="90">
                  <c:v>44642</c:v>
                </c:pt>
                <c:pt idx="91">
                  <c:v>44641</c:v>
                </c:pt>
                <c:pt idx="92">
                  <c:v>44638</c:v>
                </c:pt>
                <c:pt idx="93">
                  <c:v>44637</c:v>
                </c:pt>
                <c:pt idx="94">
                  <c:v>44636</c:v>
                </c:pt>
                <c:pt idx="95">
                  <c:v>44635</c:v>
                </c:pt>
                <c:pt idx="96">
                  <c:v>44634</c:v>
                </c:pt>
                <c:pt idx="97">
                  <c:v>44631</c:v>
                </c:pt>
                <c:pt idx="98">
                  <c:v>44630</c:v>
                </c:pt>
                <c:pt idx="99">
                  <c:v>44629</c:v>
                </c:pt>
                <c:pt idx="100">
                  <c:v>44628</c:v>
                </c:pt>
                <c:pt idx="101">
                  <c:v>44627</c:v>
                </c:pt>
                <c:pt idx="102">
                  <c:v>44624</c:v>
                </c:pt>
                <c:pt idx="103">
                  <c:v>44623</c:v>
                </c:pt>
                <c:pt idx="104">
                  <c:v>44622</c:v>
                </c:pt>
                <c:pt idx="105">
                  <c:v>44621</c:v>
                </c:pt>
                <c:pt idx="106">
                  <c:v>44620</c:v>
                </c:pt>
                <c:pt idx="107">
                  <c:v>44617</c:v>
                </c:pt>
                <c:pt idx="108">
                  <c:v>44616</c:v>
                </c:pt>
                <c:pt idx="109">
                  <c:v>44615</c:v>
                </c:pt>
                <c:pt idx="110">
                  <c:v>44614</c:v>
                </c:pt>
                <c:pt idx="111">
                  <c:v>44613</c:v>
                </c:pt>
                <c:pt idx="112">
                  <c:v>44610</c:v>
                </c:pt>
                <c:pt idx="113">
                  <c:v>44609</c:v>
                </c:pt>
                <c:pt idx="114">
                  <c:v>44608</c:v>
                </c:pt>
                <c:pt idx="115">
                  <c:v>44607</c:v>
                </c:pt>
                <c:pt idx="116">
                  <c:v>44606</c:v>
                </c:pt>
                <c:pt idx="117">
                  <c:v>44603</c:v>
                </c:pt>
                <c:pt idx="118">
                  <c:v>44602</c:v>
                </c:pt>
                <c:pt idx="119">
                  <c:v>44601</c:v>
                </c:pt>
                <c:pt idx="120">
                  <c:v>44600</c:v>
                </c:pt>
                <c:pt idx="121">
                  <c:v>44599</c:v>
                </c:pt>
                <c:pt idx="122">
                  <c:v>44596</c:v>
                </c:pt>
                <c:pt idx="123">
                  <c:v>44595</c:v>
                </c:pt>
                <c:pt idx="124">
                  <c:v>44594</c:v>
                </c:pt>
                <c:pt idx="125">
                  <c:v>44593</c:v>
                </c:pt>
                <c:pt idx="126">
                  <c:v>44592</c:v>
                </c:pt>
                <c:pt idx="127">
                  <c:v>44589</c:v>
                </c:pt>
                <c:pt idx="128">
                  <c:v>44588</c:v>
                </c:pt>
                <c:pt idx="129">
                  <c:v>44587</c:v>
                </c:pt>
                <c:pt idx="130">
                  <c:v>44586</c:v>
                </c:pt>
              </c:numCache>
            </c:numRef>
          </c:cat>
          <c:val>
            <c:numRef>
              <c:f>Spreads!$C$2:$C$132</c:f>
              <c:numCache>
                <c:formatCode>General</c:formatCode>
                <c:ptCount val="131"/>
                <c:pt idx="0">
                  <c:v>-34.46</c:v>
                </c:pt>
                <c:pt idx="1">
                  <c:v>-61.28</c:v>
                </c:pt>
                <c:pt idx="2">
                  <c:v>-30.47</c:v>
                </c:pt>
                <c:pt idx="3">
                  <c:v>25.33</c:v>
                </c:pt>
                <c:pt idx="4">
                  <c:v>48.39</c:v>
                </c:pt>
                <c:pt idx="5">
                  <c:v>-7.61</c:v>
                </c:pt>
                <c:pt idx="6">
                  <c:v>57.82</c:v>
                </c:pt>
                <c:pt idx="7">
                  <c:v>-203.03</c:v>
                </c:pt>
                <c:pt idx="8">
                  <c:v>-55.68</c:v>
                </c:pt>
                <c:pt idx="9">
                  <c:v>-38.94</c:v>
                </c:pt>
                <c:pt idx="10">
                  <c:v>-55.45</c:v>
                </c:pt>
                <c:pt idx="11">
                  <c:v>-15.19</c:v>
                </c:pt>
                <c:pt idx="12">
                  <c:v>-233.76</c:v>
                </c:pt>
                <c:pt idx="13">
                  <c:v>-112.22</c:v>
                </c:pt>
                <c:pt idx="14">
                  <c:v>-176.58</c:v>
                </c:pt>
                <c:pt idx="15">
                  <c:v>-55.6</c:v>
                </c:pt>
                <c:pt idx="16">
                  <c:v>-42.17</c:v>
                </c:pt>
                <c:pt idx="17">
                  <c:v>-95.61</c:v>
                </c:pt>
                <c:pt idx="18">
                  <c:v>-20.079999999999998</c:v>
                </c:pt>
                <c:pt idx="19">
                  <c:v>9.26</c:v>
                </c:pt>
                <c:pt idx="20">
                  <c:v>18.14</c:v>
                </c:pt>
                <c:pt idx="21">
                  <c:v>33.21</c:v>
                </c:pt>
                <c:pt idx="22">
                  <c:v>-57.76</c:v>
                </c:pt>
                <c:pt idx="23">
                  <c:v>-16.28</c:v>
                </c:pt>
                <c:pt idx="24">
                  <c:v>4.72</c:v>
                </c:pt>
                <c:pt idx="25">
                  <c:v>36.770000000000003</c:v>
                </c:pt>
                <c:pt idx="26">
                  <c:v>-0.44</c:v>
                </c:pt>
                <c:pt idx="27">
                  <c:v>-74.510000000000005</c:v>
                </c:pt>
                <c:pt idx="28">
                  <c:v>-13.11</c:v>
                </c:pt>
                <c:pt idx="29">
                  <c:v>-64.459999999999994</c:v>
                </c:pt>
                <c:pt idx="30">
                  <c:v>-22.19</c:v>
                </c:pt>
                <c:pt idx="31">
                  <c:v>-2.97</c:v>
                </c:pt>
                <c:pt idx="32">
                  <c:v>-58.39</c:v>
                </c:pt>
                <c:pt idx="33">
                  <c:v>-14.54</c:v>
                </c:pt>
                <c:pt idx="34">
                  <c:v>-7.56</c:v>
                </c:pt>
                <c:pt idx="35">
                  <c:v>-4.38</c:v>
                </c:pt>
                <c:pt idx="36">
                  <c:v>-6.94</c:v>
                </c:pt>
                <c:pt idx="37">
                  <c:v>-31.51</c:v>
                </c:pt>
                <c:pt idx="39">
                  <c:v>-3.28</c:v>
                </c:pt>
                <c:pt idx="40">
                  <c:v>-2.0299999999999998</c:v>
                </c:pt>
                <c:pt idx="41">
                  <c:v>5.05</c:v>
                </c:pt>
                <c:pt idx="42">
                  <c:v>-167.78</c:v>
                </c:pt>
                <c:pt idx="43">
                  <c:v>-142.52000000000001</c:v>
                </c:pt>
                <c:pt idx="44">
                  <c:v>-129.58000000000001</c:v>
                </c:pt>
                <c:pt idx="45">
                  <c:v>-13.45</c:v>
                </c:pt>
                <c:pt idx="46">
                  <c:v>-38.19</c:v>
                </c:pt>
                <c:pt idx="47">
                  <c:v>-116.71</c:v>
                </c:pt>
                <c:pt idx="48">
                  <c:v>-8.43</c:v>
                </c:pt>
                <c:pt idx="49">
                  <c:v>-8.17</c:v>
                </c:pt>
                <c:pt idx="50">
                  <c:v>-14.89</c:v>
                </c:pt>
                <c:pt idx="51">
                  <c:v>2.99</c:v>
                </c:pt>
                <c:pt idx="52">
                  <c:v>-64.099999999999994</c:v>
                </c:pt>
                <c:pt idx="53">
                  <c:v>-58.86</c:v>
                </c:pt>
                <c:pt idx="54">
                  <c:v>-40.1</c:v>
                </c:pt>
                <c:pt idx="55">
                  <c:v>-52.44</c:v>
                </c:pt>
                <c:pt idx="56">
                  <c:v>-33.69</c:v>
                </c:pt>
                <c:pt idx="57">
                  <c:v>-37.659999999999997</c:v>
                </c:pt>
                <c:pt idx="58">
                  <c:v>-8.6999999999999993</c:v>
                </c:pt>
                <c:pt idx="59">
                  <c:v>-5.57</c:v>
                </c:pt>
                <c:pt idx="60">
                  <c:v>6.47</c:v>
                </c:pt>
                <c:pt idx="61">
                  <c:v>-9.7100000000000009</c:v>
                </c:pt>
                <c:pt idx="62">
                  <c:v>-32.549999999999997</c:v>
                </c:pt>
                <c:pt idx="63">
                  <c:v>-13.28</c:v>
                </c:pt>
                <c:pt idx="64">
                  <c:v>-16.61</c:v>
                </c:pt>
                <c:pt idx="65">
                  <c:v>7.08</c:v>
                </c:pt>
                <c:pt idx="66">
                  <c:v>11.81</c:v>
                </c:pt>
                <c:pt idx="67">
                  <c:v>-135.44999999999999</c:v>
                </c:pt>
                <c:pt idx="68">
                  <c:v>-69.650000000000006</c:v>
                </c:pt>
                <c:pt idx="69">
                  <c:v>-36.270000000000003</c:v>
                </c:pt>
                <c:pt idx="70">
                  <c:v>-9.83</c:v>
                </c:pt>
                <c:pt idx="71">
                  <c:v>-57.11</c:v>
                </c:pt>
                <c:pt idx="73">
                  <c:v>-45.99</c:v>
                </c:pt>
                <c:pt idx="74">
                  <c:v>-13.63</c:v>
                </c:pt>
                <c:pt idx="75">
                  <c:v>-22.82</c:v>
                </c:pt>
                <c:pt idx="76">
                  <c:v>-53.3</c:v>
                </c:pt>
                <c:pt idx="77">
                  <c:v>-179.64</c:v>
                </c:pt>
                <c:pt idx="78">
                  <c:v>-117.1</c:v>
                </c:pt>
                <c:pt idx="79">
                  <c:v>-164.53</c:v>
                </c:pt>
                <c:pt idx="80">
                  <c:v>-132.66</c:v>
                </c:pt>
                <c:pt idx="81">
                  <c:v>-71.8</c:v>
                </c:pt>
                <c:pt idx="82">
                  <c:v>-95.5</c:v>
                </c:pt>
                <c:pt idx="83">
                  <c:v>-108.47</c:v>
                </c:pt>
                <c:pt idx="84">
                  <c:v>-55.72</c:v>
                </c:pt>
                <c:pt idx="85">
                  <c:v>21.21</c:v>
                </c:pt>
                <c:pt idx="86">
                  <c:v>14.76</c:v>
                </c:pt>
                <c:pt idx="87">
                  <c:v>-57.57</c:v>
                </c:pt>
                <c:pt idx="88">
                  <c:v>-16.79</c:v>
                </c:pt>
                <c:pt idx="89">
                  <c:v>-14.04</c:v>
                </c:pt>
                <c:pt idx="90">
                  <c:v>1.46</c:v>
                </c:pt>
                <c:pt idx="91">
                  <c:v>19.829999999999998</c:v>
                </c:pt>
                <c:pt idx="92">
                  <c:v>-111.78</c:v>
                </c:pt>
                <c:pt idx="93">
                  <c:v>-4.84</c:v>
                </c:pt>
                <c:pt idx="94">
                  <c:v>-10.47</c:v>
                </c:pt>
                <c:pt idx="95">
                  <c:v>-13.91</c:v>
                </c:pt>
                <c:pt idx="96">
                  <c:v>43.26</c:v>
                </c:pt>
                <c:pt idx="97">
                  <c:v>-174.92</c:v>
                </c:pt>
                <c:pt idx="98">
                  <c:v>-194.91</c:v>
                </c:pt>
                <c:pt idx="99">
                  <c:v>-38.090000000000003</c:v>
                </c:pt>
                <c:pt idx="100">
                  <c:v>-5.32</c:v>
                </c:pt>
                <c:pt idx="101">
                  <c:v>56.86</c:v>
                </c:pt>
                <c:pt idx="102">
                  <c:v>-102.68</c:v>
                </c:pt>
                <c:pt idx="103">
                  <c:v>20.66</c:v>
                </c:pt>
                <c:pt idx="104">
                  <c:v>-57.73</c:v>
                </c:pt>
                <c:pt idx="105">
                  <c:v>-1.91</c:v>
                </c:pt>
                <c:pt idx="106">
                  <c:v>14.63</c:v>
                </c:pt>
                <c:pt idx="107">
                  <c:v>-9.9700000000000006</c:v>
                </c:pt>
                <c:pt idx="108">
                  <c:v>-184.06</c:v>
                </c:pt>
                <c:pt idx="109">
                  <c:v>-90.65</c:v>
                </c:pt>
                <c:pt idx="110">
                  <c:v>-63.98</c:v>
                </c:pt>
                <c:pt idx="111">
                  <c:v>-60.04</c:v>
                </c:pt>
                <c:pt idx="112">
                  <c:v>-144.38999999999999</c:v>
                </c:pt>
                <c:pt idx="113">
                  <c:v>-71.31</c:v>
                </c:pt>
                <c:pt idx="114">
                  <c:v>-106.61</c:v>
                </c:pt>
                <c:pt idx="115">
                  <c:v>-54.9</c:v>
                </c:pt>
                <c:pt idx="116">
                  <c:v>-45.09</c:v>
                </c:pt>
                <c:pt idx="117">
                  <c:v>-48.86</c:v>
                </c:pt>
                <c:pt idx="118">
                  <c:v>-6.13</c:v>
                </c:pt>
                <c:pt idx="119">
                  <c:v>4.95</c:v>
                </c:pt>
                <c:pt idx="120">
                  <c:v>-27.43</c:v>
                </c:pt>
                <c:pt idx="121">
                  <c:v>-58.14</c:v>
                </c:pt>
                <c:pt idx="122">
                  <c:v>-115</c:v>
                </c:pt>
                <c:pt idx="123">
                  <c:v>-53.3</c:v>
                </c:pt>
                <c:pt idx="124">
                  <c:v>8.94</c:v>
                </c:pt>
                <c:pt idx="125">
                  <c:v>-43.46</c:v>
                </c:pt>
                <c:pt idx="126">
                  <c:v>-63.02</c:v>
                </c:pt>
                <c:pt idx="127">
                  <c:v>-133.44</c:v>
                </c:pt>
                <c:pt idx="128">
                  <c:v>-53.68</c:v>
                </c:pt>
                <c:pt idx="129">
                  <c:v>-98.2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0-4808-833A-F7BBED77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18544271"/>
        <c:axId val="49271287"/>
      </c:lineChart>
      <c:dateAx>
        <c:axId val="18544271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9271287"/>
        <c:crossesAt val="-300"/>
        <c:auto val="1"/>
        <c:lblOffset val="100"/>
        <c:baseTimeUnit val="days"/>
      </c:dateAx>
      <c:valAx>
        <c:axId val="4927128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8544271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283680</xdr:colOff>
      <xdr:row>37</xdr:row>
      <xdr:rowOff>43200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533520</xdr:colOff>
      <xdr:row>6</xdr:row>
      <xdr:rowOff>83880</xdr:rowOff>
    </xdr:from>
    <xdr:to>
      <xdr:col>21</xdr:col>
      <xdr:colOff>68400</xdr:colOff>
      <xdr:row>24</xdr:row>
      <xdr:rowOff>15120</xdr:rowOff>
    </xdr:to>
    <xdr:graphicFrame macro="">
      <xdr:nvGraphicFramePr>
        <xdr:cNvPr id="26" name="Diagram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32"/>
  <sheetViews>
    <sheetView zoomScale="143" zoomScaleNormal="143" workbookViewId="0">
      <pane xSplit="1" ySplit="6" topLeftCell="B73" activePane="bottomRight" state="frozen"/>
      <selection pane="topRight" activeCell="B1" sqref="B1"/>
      <selection pane="bottomLeft" activeCell="A73" sqref="A73"/>
      <selection pane="bottomRight" activeCell="A91" sqref="A91"/>
    </sheetView>
  </sheetViews>
  <sheetFormatPr defaultColWidth="9.109375" defaultRowHeight="14.4" x14ac:dyDescent="0.3"/>
  <cols>
    <col min="2" max="2" width="12.88671875" customWidth="1"/>
    <col min="3" max="5" width="12.109375" hidden="1" customWidth="1"/>
    <col min="7" max="7" width="10.77734375" style="3" customWidth="1"/>
    <col min="8" max="8" width="12.109375" hidden="1" customWidth="1"/>
    <col min="10" max="10" width="9.21875" style="7" customWidth="1"/>
    <col min="14" max="14" width="12.109375" hidden="1" customWidth="1"/>
    <col min="15" max="15" width="10.77734375" style="3" customWidth="1"/>
    <col min="16" max="16" width="10.77734375" style="2" customWidth="1"/>
    <col min="17" max="17" width="11.77734375" style="3" customWidth="1"/>
    <col min="18" max="18" width="13.33203125" style="3" customWidth="1"/>
    <col min="20" max="20" width="16.21875" customWidth="1"/>
    <col min="23" max="23" width="10.77734375" customWidth="1"/>
    <col min="24" max="24" width="12.88671875" customWidth="1"/>
  </cols>
  <sheetData>
    <row r="1" spans="2:24" x14ac:dyDescent="0.3">
      <c r="B1" t="s">
        <v>0</v>
      </c>
      <c r="C1" s="8">
        <v>44200</v>
      </c>
    </row>
    <row r="2" spans="2:24" x14ac:dyDescent="0.3">
      <c r="B2" t="s">
        <v>1</v>
      </c>
      <c r="T2" s="9" t="s">
        <v>2</v>
      </c>
      <c r="U2" s="1">
        <f>+AVERAGE(M267:M515)</f>
        <v>79.379999999999882</v>
      </c>
    </row>
    <row r="3" spans="2:24" x14ac:dyDescent="0.3">
      <c r="T3" s="9" t="s">
        <v>3</v>
      </c>
      <c r="U3" s="1">
        <f>+X3/W3</f>
        <v>79.380000000000067</v>
      </c>
      <c r="W3" s="6">
        <f>+SUM(O267:O515)</f>
        <v>3419019</v>
      </c>
      <c r="X3" s="6">
        <f>+SUM(R267:R515)</f>
        <v>271401728.22000021</v>
      </c>
    </row>
    <row r="4" spans="2:24" x14ac:dyDescent="0.3">
      <c r="C4" t="s">
        <v>4</v>
      </c>
      <c r="J4" s="7" t="s">
        <v>5</v>
      </c>
      <c r="T4" s="9" t="s">
        <v>6</v>
      </c>
      <c r="U4" s="1">
        <f>+AVERAGE(M505:M515)</f>
        <v>79.38</v>
      </c>
    </row>
    <row r="5" spans="2:24" x14ac:dyDescent="0.3">
      <c r="C5" t="str">
        <f>_xll.BFieldInfo(C$6)</f>
        <v>Open Price</v>
      </c>
      <c r="D5" t="str">
        <f>_xll.BFieldInfo(D$6)</f>
        <v>High Price</v>
      </c>
      <c r="E5" t="str">
        <f>_xll.BFieldInfo(E$6)</f>
        <v>Low Price</v>
      </c>
      <c r="F5" t="str">
        <f>_xll.BFieldInfo(F$6)</f>
        <v>Last Price</v>
      </c>
      <c r="G5" s="3" t="str">
        <f>_xll.BFieldInfo(G$6)</f>
        <v>Volume</v>
      </c>
      <c r="H5" t="str">
        <f>_xll.BFieldInfo(H$6)</f>
        <v>Open Interest</v>
      </c>
      <c r="J5" s="7" t="str">
        <f>_xll.BFieldInfo(J$6)</f>
        <v>Open Price</v>
      </c>
      <c r="K5" t="str">
        <f>_xll.BFieldInfo(K$6)</f>
        <v>High Price</v>
      </c>
      <c r="L5" t="str">
        <f>_xll.BFieldInfo(L$6)</f>
        <v>Low Price</v>
      </c>
      <c r="M5" t="str">
        <f>_xll.BFieldInfo(M$6)</f>
        <v>Last Price</v>
      </c>
      <c r="N5" t="s">
        <v>7</v>
      </c>
      <c r="O5" s="3" t="str">
        <f>_xll.BFieldInfo(O$6)</f>
        <v>Volume</v>
      </c>
      <c r="P5" s="2" t="s">
        <v>8</v>
      </c>
      <c r="Q5" s="3" t="str">
        <f>_xll.BFieldInfo(Q$6)</f>
        <v>Open Interest</v>
      </c>
      <c r="T5" s="9" t="s">
        <v>9</v>
      </c>
      <c r="U5" s="4">
        <f>+M515/M266-1</f>
        <v>0</v>
      </c>
    </row>
    <row r="6" spans="2:24" ht="21" customHeight="1" x14ac:dyDescent="0.3">
      <c r="B6" t="s">
        <v>10</v>
      </c>
      <c r="C6" t="s">
        <v>11</v>
      </c>
      <c r="D6" t="s">
        <v>12</v>
      </c>
      <c r="E6" t="s">
        <v>13</v>
      </c>
      <c r="F6" t="s">
        <v>14</v>
      </c>
      <c r="G6" s="3" t="s">
        <v>15</v>
      </c>
      <c r="H6" t="s">
        <v>16</v>
      </c>
      <c r="I6" t="s">
        <v>17</v>
      </c>
      <c r="J6" s="7" t="s">
        <v>11</v>
      </c>
      <c r="K6" t="s">
        <v>12</v>
      </c>
      <c r="L6" t="s">
        <v>13</v>
      </c>
      <c r="M6" t="s">
        <v>14</v>
      </c>
      <c r="N6" t="s">
        <v>18</v>
      </c>
      <c r="O6" s="3" t="s">
        <v>15</v>
      </c>
      <c r="P6" s="10" t="s">
        <v>17</v>
      </c>
      <c r="Q6" s="3" t="s">
        <v>16</v>
      </c>
      <c r="S6" s="3" t="s">
        <v>19</v>
      </c>
      <c r="T6" t="s">
        <v>20</v>
      </c>
      <c r="U6" s="3" t="s">
        <v>21</v>
      </c>
      <c r="V6" s="3" t="s">
        <v>22</v>
      </c>
    </row>
    <row r="7" spans="2:24" x14ac:dyDescent="0.3">
      <c r="B7" s="350">
        <f>_xll.BDH(C$4,C$6:I$6,$C1,$C2,"Dir=V","CDR=5D","Days=A","Dts=S","cols=8;rows=726")</f>
        <v>44200</v>
      </c>
      <c r="C7">
        <v>32.99</v>
      </c>
      <c r="D7">
        <v>33.6</v>
      </c>
      <c r="E7">
        <v>32.99</v>
      </c>
      <c r="F7">
        <v>33.549999999999997</v>
      </c>
      <c r="G7" s="3">
        <v>7</v>
      </c>
      <c r="H7" t="s">
        <v>23</v>
      </c>
      <c r="I7" s="1">
        <v>33.091700000000003</v>
      </c>
      <c r="J7" s="7">
        <f>_xll.BDH(J$4,J$6:Q$6,$C1,$C2,"Dir=V","CDR=5D","Days=A","Dts=H","cols=8;rows=726")</f>
        <v>32.700000000000003</v>
      </c>
      <c r="K7">
        <v>34.25</v>
      </c>
      <c r="L7">
        <v>32.700000000000003</v>
      </c>
      <c r="M7">
        <v>33.69</v>
      </c>
      <c r="N7">
        <v>33.700000000000003</v>
      </c>
      <c r="O7" s="3">
        <v>19305</v>
      </c>
      <c r="P7" s="2">
        <v>33.860100000000003</v>
      </c>
      <c r="Q7" s="3">
        <v>492100</v>
      </c>
      <c r="R7" s="11">
        <f t="shared" ref="R7:R70" si="0">+M7*O7</f>
        <v>650385.44999999995</v>
      </c>
      <c r="V7" s="12">
        <f t="shared" ref="V7:V70" si="1">+K7-L7</f>
        <v>1.5499999999999972</v>
      </c>
    </row>
    <row r="8" spans="2:24" x14ac:dyDescent="0.3">
      <c r="B8" s="350">
        <v>44201</v>
      </c>
      <c r="C8">
        <v>33.5</v>
      </c>
      <c r="D8">
        <v>33.5</v>
      </c>
      <c r="E8">
        <v>32.659999999999997</v>
      </c>
      <c r="F8">
        <v>32.840000000000003</v>
      </c>
      <c r="G8" s="3">
        <v>500</v>
      </c>
      <c r="H8" t="s">
        <v>23</v>
      </c>
      <c r="I8" s="1">
        <v>32.8354</v>
      </c>
      <c r="J8" s="7">
        <v>33.75</v>
      </c>
      <c r="K8">
        <v>33.75</v>
      </c>
      <c r="L8">
        <v>32.75</v>
      </c>
      <c r="M8">
        <v>32.96</v>
      </c>
      <c r="N8">
        <v>32.96</v>
      </c>
      <c r="O8" s="3">
        <v>19369</v>
      </c>
      <c r="P8" s="2">
        <v>33.128500000000003</v>
      </c>
      <c r="Q8" s="3">
        <v>491970</v>
      </c>
      <c r="R8" s="11">
        <f t="shared" si="0"/>
        <v>638402.24</v>
      </c>
      <c r="S8" s="13">
        <f t="shared" ref="S8:S71" si="2">+M8/M7-1</f>
        <v>-2.1668150786583462E-2</v>
      </c>
      <c r="T8" s="12">
        <f t="shared" ref="T8:T71" si="3">+M8-M7</f>
        <v>-0.72999999999999687</v>
      </c>
      <c r="U8" s="14">
        <f t="shared" ref="U8:U71" si="4">+J8-M7</f>
        <v>6.0000000000002274E-2</v>
      </c>
      <c r="V8" s="12">
        <f t="shared" si="1"/>
        <v>1</v>
      </c>
    </row>
    <row r="9" spans="2:24" x14ac:dyDescent="0.3">
      <c r="B9" s="350">
        <v>44202</v>
      </c>
      <c r="C9">
        <v>33.08</v>
      </c>
      <c r="D9">
        <v>33.5</v>
      </c>
      <c r="E9">
        <v>32.869999999999997</v>
      </c>
      <c r="F9">
        <v>33.51</v>
      </c>
      <c r="G9" s="3">
        <v>382</v>
      </c>
      <c r="H9" t="s">
        <v>23</v>
      </c>
      <c r="I9" s="1">
        <v>33.234000000000002</v>
      </c>
      <c r="J9" s="7">
        <v>33.14</v>
      </c>
      <c r="K9">
        <v>33.71</v>
      </c>
      <c r="L9">
        <v>32.83</v>
      </c>
      <c r="M9">
        <v>33.630000000000003</v>
      </c>
      <c r="N9">
        <v>33.619999999999997</v>
      </c>
      <c r="O9" s="3">
        <v>17364</v>
      </c>
      <c r="P9" s="2">
        <v>33.3551</v>
      </c>
      <c r="Q9" s="3">
        <v>493675</v>
      </c>
      <c r="R9" s="11">
        <f t="shared" si="0"/>
        <v>583951.32000000007</v>
      </c>
      <c r="S9" s="13">
        <f t="shared" si="2"/>
        <v>2.0327669902912682E-2</v>
      </c>
      <c r="T9" s="12">
        <f t="shared" si="3"/>
        <v>0.67000000000000171</v>
      </c>
      <c r="U9" s="14">
        <f t="shared" si="4"/>
        <v>0.17999999999999972</v>
      </c>
      <c r="V9" s="12">
        <f t="shared" si="1"/>
        <v>0.88000000000000256</v>
      </c>
    </row>
    <row r="10" spans="2:24" x14ac:dyDescent="0.3">
      <c r="B10" s="350">
        <v>44203</v>
      </c>
      <c r="C10">
        <v>33.869999999999997</v>
      </c>
      <c r="D10">
        <v>34.65</v>
      </c>
      <c r="E10">
        <v>33.869999999999997</v>
      </c>
      <c r="F10">
        <v>34.64</v>
      </c>
      <c r="G10" s="3">
        <v>693</v>
      </c>
      <c r="H10" t="s">
        <v>23</v>
      </c>
      <c r="I10" s="1">
        <v>34.1355</v>
      </c>
      <c r="J10" s="7">
        <v>33.82</v>
      </c>
      <c r="K10">
        <v>34.86</v>
      </c>
      <c r="L10">
        <v>33.82</v>
      </c>
      <c r="M10">
        <v>34.76</v>
      </c>
      <c r="N10">
        <v>34.85</v>
      </c>
      <c r="O10" s="3">
        <v>22691</v>
      </c>
      <c r="P10" s="2">
        <v>34.350299999999997</v>
      </c>
      <c r="Q10" s="3">
        <v>491577</v>
      </c>
      <c r="R10" s="11">
        <f t="shared" si="0"/>
        <v>788739.15999999992</v>
      </c>
      <c r="S10" s="13">
        <f t="shared" si="2"/>
        <v>3.360095153137066E-2</v>
      </c>
      <c r="T10" s="12">
        <f t="shared" si="3"/>
        <v>1.1299999999999955</v>
      </c>
      <c r="U10" s="14">
        <f t="shared" si="4"/>
        <v>0.18999999999999773</v>
      </c>
      <c r="V10" s="12">
        <f t="shared" si="1"/>
        <v>1.0399999999999991</v>
      </c>
    </row>
    <row r="11" spans="2:24" x14ac:dyDescent="0.3">
      <c r="B11" s="350">
        <v>44204</v>
      </c>
      <c r="C11">
        <v>34.93</v>
      </c>
      <c r="D11">
        <v>34.96</v>
      </c>
      <c r="E11">
        <v>34.200000000000003</v>
      </c>
      <c r="F11">
        <v>34.799999999999997</v>
      </c>
      <c r="G11" s="3">
        <v>805</v>
      </c>
      <c r="H11" t="s">
        <v>23</v>
      </c>
      <c r="I11" s="1">
        <v>34.713000000000001</v>
      </c>
      <c r="J11" s="7">
        <v>35</v>
      </c>
      <c r="K11">
        <v>35.200000000000003</v>
      </c>
      <c r="L11">
        <v>34.29</v>
      </c>
      <c r="M11">
        <v>34.92</v>
      </c>
      <c r="N11">
        <v>34.869999999999997</v>
      </c>
      <c r="O11" s="3">
        <v>20905</v>
      </c>
      <c r="P11" s="2">
        <v>34.787999999999997</v>
      </c>
      <c r="Q11" s="3">
        <v>491784</v>
      </c>
      <c r="R11" s="11">
        <f t="shared" si="0"/>
        <v>730002.60000000009</v>
      </c>
      <c r="S11" s="13">
        <f t="shared" si="2"/>
        <v>4.602991944764101E-3</v>
      </c>
      <c r="T11" s="12">
        <f t="shared" si="3"/>
        <v>0.16000000000000369</v>
      </c>
      <c r="U11" s="14">
        <f t="shared" si="4"/>
        <v>0.24000000000000199</v>
      </c>
      <c r="V11" s="12">
        <f t="shared" si="1"/>
        <v>0.91000000000000369</v>
      </c>
    </row>
    <row r="12" spans="2:24" x14ac:dyDescent="0.3">
      <c r="B12" s="350">
        <v>44207</v>
      </c>
      <c r="C12">
        <v>35.03</v>
      </c>
      <c r="D12">
        <v>35.03</v>
      </c>
      <c r="E12">
        <v>34.049999999999997</v>
      </c>
      <c r="F12">
        <v>34.42</v>
      </c>
      <c r="G12" s="3">
        <v>255</v>
      </c>
      <c r="H12" t="s">
        <v>23</v>
      </c>
      <c r="I12" s="1">
        <v>34.402099999999997</v>
      </c>
      <c r="J12" s="7">
        <v>35.159999999999997</v>
      </c>
      <c r="K12">
        <v>35.200000000000003</v>
      </c>
      <c r="L12">
        <v>34.15</v>
      </c>
      <c r="M12">
        <v>34.53</v>
      </c>
      <c r="N12">
        <v>34.450000000000003</v>
      </c>
      <c r="O12" s="3">
        <v>15235</v>
      </c>
      <c r="P12" s="2">
        <v>34.6021</v>
      </c>
      <c r="Q12" s="3">
        <v>490793</v>
      </c>
      <c r="R12" s="11">
        <f t="shared" si="0"/>
        <v>526064.55000000005</v>
      </c>
      <c r="S12" s="13">
        <f t="shared" si="2"/>
        <v>-1.1168384879725046E-2</v>
      </c>
      <c r="T12" s="12">
        <f t="shared" si="3"/>
        <v>-0.39000000000000057</v>
      </c>
      <c r="U12" s="14">
        <f t="shared" si="4"/>
        <v>0.23999999999999488</v>
      </c>
      <c r="V12" s="12">
        <f t="shared" si="1"/>
        <v>1.0500000000000043</v>
      </c>
    </row>
    <row r="13" spans="2:24" x14ac:dyDescent="0.3">
      <c r="B13" s="350">
        <v>44208</v>
      </c>
      <c r="C13">
        <v>34.24</v>
      </c>
      <c r="D13">
        <v>35.21</v>
      </c>
      <c r="E13">
        <v>34.090000000000003</v>
      </c>
      <c r="F13">
        <v>34.54</v>
      </c>
      <c r="G13" s="3">
        <v>877</v>
      </c>
      <c r="H13" t="s">
        <v>23</v>
      </c>
      <c r="I13" s="1">
        <v>34.844799999999999</v>
      </c>
      <c r="J13" s="7">
        <v>34.35</v>
      </c>
      <c r="K13">
        <v>35.42</v>
      </c>
      <c r="L13">
        <v>34.08</v>
      </c>
      <c r="M13">
        <v>34.659999999999997</v>
      </c>
      <c r="N13">
        <v>34.700000000000003</v>
      </c>
      <c r="O13" s="3">
        <v>25730</v>
      </c>
      <c r="P13" s="2">
        <v>34.975200000000001</v>
      </c>
      <c r="Q13" s="3">
        <v>489331</v>
      </c>
      <c r="R13" s="11">
        <f t="shared" si="0"/>
        <v>891801.79999999993</v>
      </c>
      <c r="S13" s="13">
        <f t="shared" si="2"/>
        <v>3.7648421662321851E-3</v>
      </c>
      <c r="T13" s="12">
        <f t="shared" si="3"/>
        <v>0.12999999999999545</v>
      </c>
      <c r="U13" s="14">
        <f t="shared" si="4"/>
        <v>-0.17999999999999972</v>
      </c>
      <c r="V13" s="12">
        <f t="shared" si="1"/>
        <v>1.3400000000000034</v>
      </c>
    </row>
    <row r="14" spans="2:24" x14ac:dyDescent="0.3">
      <c r="B14" s="350">
        <v>44209</v>
      </c>
      <c r="C14">
        <v>34.25</v>
      </c>
      <c r="D14">
        <v>34.5</v>
      </c>
      <c r="E14">
        <v>33.01</v>
      </c>
      <c r="F14">
        <v>33.54</v>
      </c>
      <c r="G14" s="3">
        <v>2072</v>
      </c>
      <c r="H14" t="s">
        <v>23</v>
      </c>
      <c r="I14" s="1">
        <v>33.715600000000002</v>
      </c>
      <c r="J14" s="7">
        <v>34.57</v>
      </c>
      <c r="K14">
        <v>34.659999999999997</v>
      </c>
      <c r="L14">
        <v>33.07</v>
      </c>
      <c r="M14">
        <v>33.65</v>
      </c>
      <c r="N14">
        <v>33.65</v>
      </c>
      <c r="O14" s="3">
        <v>27135</v>
      </c>
      <c r="P14" s="2">
        <v>33.807200000000002</v>
      </c>
      <c r="Q14" s="3">
        <v>487314</v>
      </c>
      <c r="R14" s="11">
        <f t="shared" si="0"/>
        <v>913092.75</v>
      </c>
      <c r="S14" s="13">
        <f t="shared" si="2"/>
        <v>-2.9140219272937085E-2</v>
      </c>
      <c r="T14" s="12">
        <f t="shared" si="3"/>
        <v>-1.009999999999998</v>
      </c>
      <c r="U14" s="14">
        <f t="shared" si="4"/>
        <v>-8.9999999999996305E-2</v>
      </c>
      <c r="V14" s="12">
        <f t="shared" si="1"/>
        <v>1.5899999999999963</v>
      </c>
    </row>
    <row r="15" spans="2:24" x14ac:dyDescent="0.3">
      <c r="B15" s="350">
        <v>44210</v>
      </c>
      <c r="C15">
        <v>33.69</v>
      </c>
      <c r="D15">
        <v>33.69</v>
      </c>
      <c r="E15">
        <v>32.700000000000003</v>
      </c>
      <c r="F15">
        <v>33.42</v>
      </c>
      <c r="G15" s="3">
        <v>797</v>
      </c>
      <c r="H15" t="s">
        <v>23</v>
      </c>
      <c r="I15" s="1">
        <v>33.110900000000001</v>
      </c>
      <c r="J15" s="7">
        <v>33.49</v>
      </c>
      <c r="K15">
        <v>33.92</v>
      </c>
      <c r="L15">
        <v>32.76</v>
      </c>
      <c r="M15">
        <v>33.53</v>
      </c>
      <c r="N15">
        <v>33.6</v>
      </c>
      <c r="O15" s="3">
        <v>22866</v>
      </c>
      <c r="P15" s="2">
        <v>33.2361</v>
      </c>
      <c r="Q15" s="3">
        <v>485122</v>
      </c>
      <c r="R15" s="11">
        <f t="shared" si="0"/>
        <v>766696.98</v>
      </c>
      <c r="S15" s="13">
        <f t="shared" si="2"/>
        <v>-3.5661218424961616E-3</v>
      </c>
      <c r="T15" s="12">
        <f t="shared" si="3"/>
        <v>-0.11999999999999744</v>
      </c>
      <c r="U15" s="14">
        <f t="shared" si="4"/>
        <v>-0.15999999999999659</v>
      </c>
      <c r="V15" s="12">
        <f t="shared" si="1"/>
        <v>1.1600000000000037</v>
      </c>
    </row>
    <row r="16" spans="2:24" x14ac:dyDescent="0.3">
      <c r="B16" s="350">
        <v>44211</v>
      </c>
      <c r="C16">
        <v>33.25</v>
      </c>
      <c r="D16">
        <v>33.28</v>
      </c>
      <c r="E16">
        <v>31.54</v>
      </c>
      <c r="F16">
        <v>31.64</v>
      </c>
      <c r="G16" s="3">
        <v>1084</v>
      </c>
      <c r="H16" t="s">
        <v>23</v>
      </c>
      <c r="I16" s="1">
        <v>32.168599999999998</v>
      </c>
      <c r="J16" s="7">
        <v>33.49</v>
      </c>
      <c r="K16">
        <v>33.49</v>
      </c>
      <c r="L16">
        <v>31.62</v>
      </c>
      <c r="M16">
        <v>31.74</v>
      </c>
      <c r="N16">
        <v>31.66</v>
      </c>
      <c r="O16" s="3">
        <v>32229</v>
      </c>
      <c r="P16" s="2">
        <v>32.369199999999999</v>
      </c>
      <c r="Q16" s="3">
        <v>485787</v>
      </c>
      <c r="R16" s="11">
        <f t="shared" si="0"/>
        <v>1022948.46</v>
      </c>
      <c r="S16" s="13">
        <f t="shared" si="2"/>
        <v>-5.3385028332836315E-2</v>
      </c>
      <c r="T16" s="12">
        <f t="shared" si="3"/>
        <v>-1.7900000000000027</v>
      </c>
      <c r="U16" s="14">
        <f t="shared" si="4"/>
        <v>-3.9999999999999147E-2</v>
      </c>
      <c r="V16" s="12">
        <f t="shared" si="1"/>
        <v>1.870000000000001</v>
      </c>
    </row>
    <row r="17" spans="2:22" x14ac:dyDescent="0.3">
      <c r="B17" s="350">
        <v>44214</v>
      </c>
      <c r="C17">
        <v>31.5</v>
      </c>
      <c r="D17">
        <v>32.15</v>
      </c>
      <c r="E17">
        <v>31.26</v>
      </c>
      <c r="F17">
        <v>31.53</v>
      </c>
      <c r="G17" s="3">
        <v>1084</v>
      </c>
      <c r="H17" t="s">
        <v>23</v>
      </c>
      <c r="I17" s="1">
        <v>31.716000000000001</v>
      </c>
      <c r="J17" s="7">
        <v>31.62</v>
      </c>
      <c r="K17">
        <v>32.32</v>
      </c>
      <c r="L17">
        <v>31.29</v>
      </c>
      <c r="M17">
        <v>31.62</v>
      </c>
      <c r="N17">
        <v>31.6</v>
      </c>
      <c r="O17" s="3">
        <v>22728</v>
      </c>
      <c r="P17" s="2">
        <v>31.778600000000001</v>
      </c>
      <c r="Q17" s="3">
        <v>484931</v>
      </c>
      <c r="R17" s="11">
        <f t="shared" si="0"/>
        <v>718659.36</v>
      </c>
      <c r="S17" s="13">
        <f t="shared" si="2"/>
        <v>-3.780718336483857E-3</v>
      </c>
      <c r="T17" s="12">
        <f t="shared" si="3"/>
        <v>-0.11999999999999744</v>
      </c>
      <c r="U17" s="14">
        <f t="shared" si="4"/>
        <v>-0.11999999999999744</v>
      </c>
      <c r="V17" s="12">
        <f t="shared" si="1"/>
        <v>1.0300000000000011</v>
      </c>
    </row>
    <row r="18" spans="2:22" x14ac:dyDescent="0.3">
      <c r="B18" s="350">
        <v>44215</v>
      </c>
      <c r="C18">
        <v>31.8</v>
      </c>
      <c r="D18">
        <v>33.020000000000003</v>
      </c>
      <c r="E18">
        <v>31.8</v>
      </c>
      <c r="F18">
        <v>32.99</v>
      </c>
      <c r="G18" s="3">
        <v>1039</v>
      </c>
      <c r="H18" t="s">
        <v>23</v>
      </c>
      <c r="I18" s="1">
        <v>32.624000000000002</v>
      </c>
      <c r="J18" s="7">
        <v>31.71</v>
      </c>
      <c r="K18">
        <v>33.119999999999997</v>
      </c>
      <c r="L18">
        <v>31.71</v>
      </c>
      <c r="M18">
        <v>33.090000000000003</v>
      </c>
      <c r="N18">
        <v>33.07</v>
      </c>
      <c r="O18" s="3">
        <v>25218</v>
      </c>
      <c r="P18" s="2">
        <v>32.567399999999999</v>
      </c>
      <c r="Q18" s="3">
        <v>485243</v>
      </c>
      <c r="R18" s="11">
        <f t="shared" si="0"/>
        <v>834463.62000000011</v>
      </c>
      <c r="S18" s="13">
        <f t="shared" si="2"/>
        <v>4.6489563567362557E-2</v>
      </c>
      <c r="T18" s="12">
        <f t="shared" si="3"/>
        <v>1.4700000000000024</v>
      </c>
      <c r="U18" s="14">
        <f t="shared" si="4"/>
        <v>8.9999999999999858E-2</v>
      </c>
      <c r="V18" s="12">
        <f t="shared" si="1"/>
        <v>1.4099999999999966</v>
      </c>
    </row>
    <row r="19" spans="2:22" x14ac:dyDescent="0.3">
      <c r="B19" s="350">
        <v>44216</v>
      </c>
      <c r="C19">
        <v>33.53</v>
      </c>
      <c r="D19">
        <v>33.53</v>
      </c>
      <c r="E19">
        <v>32.700000000000003</v>
      </c>
      <c r="F19">
        <v>32.82</v>
      </c>
      <c r="G19" s="3">
        <v>740</v>
      </c>
      <c r="H19" t="s">
        <v>23</v>
      </c>
      <c r="I19" s="1">
        <v>33.056600000000003</v>
      </c>
      <c r="J19" s="7">
        <v>33.33</v>
      </c>
      <c r="K19">
        <v>33.700000000000003</v>
      </c>
      <c r="L19">
        <v>32.68</v>
      </c>
      <c r="M19">
        <v>32.909999999999997</v>
      </c>
      <c r="N19">
        <v>32.880000000000003</v>
      </c>
      <c r="O19" s="3">
        <v>19674</v>
      </c>
      <c r="P19" s="2">
        <v>33.1539</v>
      </c>
      <c r="Q19" s="3">
        <v>485186</v>
      </c>
      <c r="R19" s="11">
        <f t="shared" si="0"/>
        <v>647471.34</v>
      </c>
      <c r="S19" s="13">
        <f t="shared" si="2"/>
        <v>-5.4397098821398204E-3</v>
      </c>
      <c r="T19" s="12">
        <f t="shared" si="3"/>
        <v>-0.18000000000000682</v>
      </c>
      <c r="U19" s="14">
        <f t="shared" si="4"/>
        <v>0.23999999999999488</v>
      </c>
      <c r="V19" s="12">
        <f t="shared" si="1"/>
        <v>1.0200000000000031</v>
      </c>
    </row>
    <row r="20" spans="2:22" x14ac:dyDescent="0.3">
      <c r="B20" s="350">
        <v>44217</v>
      </c>
      <c r="C20">
        <v>32.83</v>
      </c>
      <c r="D20">
        <v>34.1</v>
      </c>
      <c r="E20">
        <v>32.5</v>
      </c>
      <c r="F20">
        <v>34.020000000000003</v>
      </c>
      <c r="G20" s="3">
        <v>746</v>
      </c>
      <c r="H20" t="s">
        <v>23</v>
      </c>
      <c r="I20" s="1">
        <v>33.532299999999999</v>
      </c>
      <c r="J20" s="7">
        <v>32.950000000000003</v>
      </c>
      <c r="K20">
        <v>34.200000000000003</v>
      </c>
      <c r="L20">
        <v>32.56</v>
      </c>
      <c r="M20">
        <v>34.11</v>
      </c>
      <c r="N20">
        <v>34.130000000000003</v>
      </c>
      <c r="O20" s="3">
        <v>21925</v>
      </c>
      <c r="P20" s="2">
        <v>33.498800000000003</v>
      </c>
      <c r="Q20" s="3">
        <v>482995</v>
      </c>
      <c r="R20" s="11">
        <f t="shared" si="0"/>
        <v>747861.75</v>
      </c>
      <c r="S20" s="13">
        <f t="shared" si="2"/>
        <v>3.6463081130355679E-2</v>
      </c>
      <c r="T20" s="12">
        <f t="shared" si="3"/>
        <v>1.2000000000000028</v>
      </c>
      <c r="U20" s="14">
        <f t="shared" si="4"/>
        <v>4.0000000000006253E-2</v>
      </c>
      <c r="V20" s="12">
        <f t="shared" si="1"/>
        <v>1.6400000000000006</v>
      </c>
    </row>
    <row r="21" spans="2:22" x14ac:dyDescent="0.3">
      <c r="B21" s="350">
        <v>44218</v>
      </c>
      <c r="C21">
        <v>34.020000000000003</v>
      </c>
      <c r="D21">
        <v>34.18</v>
      </c>
      <c r="E21">
        <v>33.549999999999997</v>
      </c>
      <c r="F21">
        <v>34.15</v>
      </c>
      <c r="G21" s="3">
        <v>572</v>
      </c>
      <c r="H21" t="s">
        <v>23</v>
      </c>
      <c r="I21" s="1">
        <v>33.881700000000002</v>
      </c>
      <c r="J21" s="7">
        <v>34.25</v>
      </c>
      <c r="K21">
        <v>34.29</v>
      </c>
      <c r="L21">
        <v>33.54</v>
      </c>
      <c r="M21">
        <v>34.24</v>
      </c>
      <c r="N21">
        <v>34.25</v>
      </c>
      <c r="O21" s="3">
        <v>16725</v>
      </c>
      <c r="P21" s="2">
        <v>33.911000000000001</v>
      </c>
      <c r="Q21" s="3">
        <v>482237</v>
      </c>
      <c r="R21" s="11">
        <f t="shared" si="0"/>
        <v>572664</v>
      </c>
      <c r="S21" s="13">
        <f t="shared" si="2"/>
        <v>3.8111990618587832E-3</v>
      </c>
      <c r="T21" s="12">
        <f t="shared" si="3"/>
        <v>0.13000000000000256</v>
      </c>
      <c r="U21" s="14">
        <f t="shared" si="4"/>
        <v>0.14000000000000057</v>
      </c>
      <c r="V21" s="12">
        <f t="shared" si="1"/>
        <v>0.75</v>
      </c>
    </row>
    <row r="22" spans="2:22" x14ac:dyDescent="0.3">
      <c r="B22" s="350">
        <v>44221</v>
      </c>
      <c r="C22">
        <v>34.46</v>
      </c>
      <c r="D22">
        <v>34.53</v>
      </c>
      <c r="E22">
        <v>33.04</v>
      </c>
      <c r="F22">
        <v>33.08</v>
      </c>
      <c r="G22" s="3">
        <v>803</v>
      </c>
      <c r="H22" t="s">
        <v>23</v>
      </c>
      <c r="I22" s="1">
        <v>33.658000000000001</v>
      </c>
      <c r="J22" s="7">
        <v>34.5</v>
      </c>
      <c r="K22">
        <v>34.69</v>
      </c>
      <c r="L22">
        <v>33.08</v>
      </c>
      <c r="M22">
        <v>33.159999999999997</v>
      </c>
      <c r="N22">
        <v>33.14</v>
      </c>
      <c r="O22" s="3">
        <v>22721</v>
      </c>
      <c r="P22" s="2">
        <v>33.8491</v>
      </c>
      <c r="Q22" s="3">
        <v>479990</v>
      </c>
      <c r="R22" s="11">
        <f t="shared" si="0"/>
        <v>753428.35999999987</v>
      </c>
      <c r="S22" s="13">
        <f t="shared" si="2"/>
        <v>-3.1542056074766456E-2</v>
      </c>
      <c r="T22" s="12">
        <f t="shared" si="3"/>
        <v>-1.0800000000000054</v>
      </c>
      <c r="U22" s="14">
        <f t="shared" si="4"/>
        <v>0.25999999999999801</v>
      </c>
      <c r="V22" s="12">
        <f t="shared" si="1"/>
        <v>1.6099999999999994</v>
      </c>
    </row>
    <row r="23" spans="2:22" x14ac:dyDescent="0.3">
      <c r="B23" s="350">
        <v>44222</v>
      </c>
      <c r="C23">
        <v>32.9</v>
      </c>
      <c r="D23">
        <v>33.43</v>
      </c>
      <c r="E23">
        <v>32.76</v>
      </c>
      <c r="F23">
        <v>33.270000000000003</v>
      </c>
      <c r="G23" s="3">
        <v>696</v>
      </c>
      <c r="H23" t="s">
        <v>23</v>
      </c>
      <c r="I23" s="1">
        <v>33.119799999999998</v>
      </c>
      <c r="J23" s="7">
        <v>33.049999999999997</v>
      </c>
      <c r="K23">
        <v>33.6</v>
      </c>
      <c r="L23">
        <v>32.81</v>
      </c>
      <c r="M23">
        <v>33.35</v>
      </c>
      <c r="N23">
        <v>33.31</v>
      </c>
      <c r="O23" s="3">
        <v>21859</v>
      </c>
      <c r="P23" s="2">
        <v>33.2029</v>
      </c>
      <c r="Q23" s="3">
        <v>476936</v>
      </c>
      <c r="R23" s="11">
        <f t="shared" si="0"/>
        <v>728997.65</v>
      </c>
      <c r="S23" s="13">
        <f t="shared" si="2"/>
        <v>5.729794933655219E-3</v>
      </c>
      <c r="T23" s="12">
        <f t="shared" si="3"/>
        <v>0.19000000000000483</v>
      </c>
      <c r="U23" s="14">
        <f t="shared" si="4"/>
        <v>-0.10999999999999943</v>
      </c>
      <c r="V23" s="12">
        <f t="shared" si="1"/>
        <v>0.78999999999999915</v>
      </c>
    </row>
    <row r="24" spans="2:22" x14ac:dyDescent="0.3">
      <c r="B24" s="350">
        <v>44223</v>
      </c>
      <c r="C24">
        <v>33.270000000000003</v>
      </c>
      <c r="D24">
        <v>33.270000000000003</v>
      </c>
      <c r="E24">
        <v>32.159999999999997</v>
      </c>
      <c r="F24">
        <v>33.21</v>
      </c>
      <c r="G24" s="3">
        <v>295</v>
      </c>
      <c r="H24" t="s">
        <v>23</v>
      </c>
      <c r="I24" s="1">
        <v>32.521799999999999</v>
      </c>
      <c r="J24" s="7">
        <v>33.340000000000003</v>
      </c>
      <c r="K24">
        <v>33.450000000000003</v>
      </c>
      <c r="L24">
        <v>32.22</v>
      </c>
      <c r="M24">
        <v>33.28</v>
      </c>
      <c r="N24">
        <v>33.4</v>
      </c>
      <c r="O24" s="3">
        <v>24874</v>
      </c>
      <c r="P24" s="2">
        <v>32.722200000000001</v>
      </c>
      <c r="Q24" s="3">
        <v>476667</v>
      </c>
      <c r="R24" s="11">
        <f t="shared" si="0"/>
        <v>827806.71999999997</v>
      </c>
      <c r="S24" s="13">
        <f t="shared" si="2"/>
        <v>-2.0989505247376306E-3</v>
      </c>
      <c r="T24" s="12">
        <f t="shared" si="3"/>
        <v>-7.0000000000000284E-2</v>
      </c>
      <c r="U24" s="14">
        <f t="shared" si="4"/>
        <v>-9.9999999999980105E-3</v>
      </c>
      <c r="V24" s="12">
        <f t="shared" si="1"/>
        <v>1.230000000000004</v>
      </c>
    </row>
    <row r="25" spans="2:22" x14ac:dyDescent="0.3">
      <c r="B25" s="350">
        <v>44224</v>
      </c>
      <c r="C25">
        <v>33.51</v>
      </c>
      <c r="D25">
        <v>33.83</v>
      </c>
      <c r="E25">
        <v>32.85</v>
      </c>
      <c r="F25">
        <v>33.880000000000003</v>
      </c>
      <c r="G25" s="3">
        <v>1640</v>
      </c>
      <c r="H25" t="s">
        <v>23</v>
      </c>
      <c r="I25" s="1">
        <v>33.504800000000003</v>
      </c>
      <c r="J25" s="7">
        <v>33.56</v>
      </c>
      <c r="K25">
        <v>33.97</v>
      </c>
      <c r="L25">
        <v>32.89</v>
      </c>
      <c r="M25">
        <v>33.950000000000003</v>
      </c>
      <c r="N25">
        <v>33.94</v>
      </c>
      <c r="O25" s="3">
        <v>20572</v>
      </c>
      <c r="P25" s="2">
        <v>33.519199999999998</v>
      </c>
      <c r="Q25" s="3">
        <v>474718</v>
      </c>
      <c r="R25" s="11">
        <f t="shared" si="0"/>
        <v>698419.4</v>
      </c>
      <c r="S25" s="13">
        <f t="shared" si="2"/>
        <v>2.0132211538461675E-2</v>
      </c>
      <c r="T25" s="12">
        <f t="shared" si="3"/>
        <v>0.67000000000000171</v>
      </c>
      <c r="U25" s="14">
        <f t="shared" si="4"/>
        <v>0.28000000000000114</v>
      </c>
      <c r="V25" s="12">
        <f t="shared" si="1"/>
        <v>1.0799999999999983</v>
      </c>
    </row>
    <row r="26" spans="2:22" x14ac:dyDescent="0.3">
      <c r="B26" s="350">
        <v>44225</v>
      </c>
      <c r="C26">
        <v>33.880000000000003</v>
      </c>
      <c r="D26">
        <v>33.880000000000003</v>
      </c>
      <c r="E26">
        <v>32.9</v>
      </c>
      <c r="F26">
        <v>32.880000000000003</v>
      </c>
      <c r="G26" s="3">
        <v>1914</v>
      </c>
      <c r="H26" t="s">
        <v>23</v>
      </c>
      <c r="I26" s="1">
        <v>33.350900000000003</v>
      </c>
      <c r="J26" s="7">
        <v>33.950000000000003</v>
      </c>
      <c r="K26">
        <v>33.950000000000003</v>
      </c>
      <c r="L26">
        <v>32.909999999999997</v>
      </c>
      <c r="M26">
        <v>32.950000000000003</v>
      </c>
      <c r="N26">
        <v>32.950000000000003</v>
      </c>
      <c r="O26" s="3">
        <v>25425</v>
      </c>
      <c r="P26" s="2">
        <v>33.440199999999997</v>
      </c>
      <c r="Q26" s="3">
        <v>472526</v>
      </c>
      <c r="R26" s="11">
        <f t="shared" si="0"/>
        <v>837753.75000000012</v>
      </c>
      <c r="S26" s="13">
        <f t="shared" si="2"/>
        <v>-2.945508100147276E-2</v>
      </c>
      <c r="T26" s="12">
        <f t="shared" si="3"/>
        <v>-1</v>
      </c>
      <c r="U26" s="14">
        <f t="shared" si="4"/>
        <v>0</v>
      </c>
      <c r="V26" s="12">
        <f t="shared" si="1"/>
        <v>1.0400000000000063</v>
      </c>
    </row>
    <row r="27" spans="2:22" x14ac:dyDescent="0.3">
      <c r="B27" s="350">
        <v>44228</v>
      </c>
      <c r="C27">
        <v>32.880000000000003</v>
      </c>
      <c r="D27">
        <v>33.22</v>
      </c>
      <c r="E27">
        <v>32.64</v>
      </c>
      <c r="F27">
        <v>32.81</v>
      </c>
      <c r="G27" s="3">
        <v>2969</v>
      </c>
      <c r="H27" t="s">
        <v>23</v>
      </c>
      <c r="I27" s="1">
        <v>32.8842</v>
      </c>
      <c r="J27" s="7">
        <v>32.950000000000003</v>
      </c>
      <c r="K27">
        <v>33.4</v>
      </c>
      <c r="L27">
        <v>32.56</v>
      </c>
      <c r="M27">
        <v>32.85</v>
      </c>
      <c r="N27">
        <v>32.75</v>
      </c>
      <c r="O27" s="3">
        <v>25781</v>
      </c>
      <c r="P27" s="2">
        <v>32.921700000000001</v>
      </c>
      <c r="Q27" s="3">
        <v>469986</v>
      </c>
      <c r="R27" s="11">
        <f t="shared" si="0"/>
        <v>846905.85000000009</v>
      </c>
      <c r="S27" s="13">
        <f t="shared" si="2"/>
        <v>-3.0349013657056112E-3</v>
      </c>
      <c r="T27" s="12">
        <f t="shared" si="3"/>
        <v>-0.10000000000000142</v>
      </c>
      <c r="U27" s="14">
        <f t="shared" si="4"/>
        <v>0</v>
      </c>
      <c r="V27" s="12">
        <f t="shared" si="1"/>
        <v>0.83999999999999631</v>
      </c>
    </row>
    <row r="28" spans="2:22" x14ac:dyDescent="0.3">
      <c r="B28" s="350">
        <v>44229</v>
      </c>
      <c r="C28">
        <v>33.33</v>
      </c>
      <c r="D28">
        <v>35</v>
      </c>
      <c r="E28">
        <v>33</v>
      </c>
      <c r="F28">
        <v>34.93</v>
      </c>
      <c r="G28" s="3">
        <v>665</v>
      </c>
      <c r="H28" t="s">
        <v>23</v>
      </c>
      <c r="I28" s="1">
        <v>34.1648</v>
      </c>
      <c r="J28" s="7">
        <v>33.01</v>
      </c>
      <c r="K28">
        <v>35.200000000000003</v>
      </c>
      <c r="L28">
        <v>33</v>
      </c>
      <c r="M28">
        <v>34.97</v>
      </c>
      <c r="N28">
        <v>35.06</v>
      </c>
      <c r="O28" s="3">
        <v>37713</v>
      </c>
      <c r="P28" s="2">
        <v>34.159300000000002</v>
      </c>
      <c r="Q28" s="3">
        <v>472661</v>
      </c>
      <c r="R28" s="11">
        <f t="shared" si="0"/>
        <v>1318823.6099999999</v>
      </c>
      <c r="S28" s="13">
        <f t="shared" si="2"/>
        <v>6.4535768645357594E-2</v>
      </c>
      <c r="T28" s="12">
        <f t="shared" si="3"/>
        <v>2.1199999999999974</v>
      </c>
      <c r="U28" s="14">
        <f t="shared" si="4"/>
        <v>0.15999999999999659</v>
      </c>
      <c r="V28" s="12">
        <f t="shared" si="1"/>
        <v>2.2000000000000028</v>
      </c>
    </row>
    <row r="29" spans="2:22" x14ac:dyDescent="0.3">
      <c r="B29" s="350">
        <v>44230</v>
      </c>
      <c r="C29">
        <v>35.25</v>
      </c>
      <c r="D29">
        <v>37.44</v>
      </c>
      <c r="E29">
        <v>35.25</v>
      </c>
      <c r="F29">
        <v>37.380000000000003</v>
      </c>
      <c r="G29" s="3">
        <v>758</v>
      </c>
      <c r="H29" t="s">
        <v>23</v>
      </c>
      <c r="I29" s="1">
        <v>36.991599999999998</v>
      </c>
      <c r="J29" s="7">
        <v>35.049999999999997</v>
      </c>
      <c r="K29">
        <v>37.85</v>
      </c>
      <c r="L29">
        <v>34.78</v>
      </c>
      <c r="M29">
        <v>37.43</v>
      </c>
      <c r="N29">
        <v>37.36</v>
      </c>
      <c r="O29" s="3">
        <v>50384</v>
      </c>
      <c r="P29" s="2">
        <v>36.569000000000003</v>
      </c>
      <c r="Q29" s="3">
        <v>472077</v>
      </c>
      <c r="R29" s="11">
        <f t="shared" si="0"/>
        <v>1885873.1199999999</v>
      </c>
      <c r="S29" s="13">
        <f t="shared" si="2"/>
        <v>7.0346010866457087E-2</v>
      </c>
      <c r="T29" s="12">
        <f t="shared" si="3"/>
        <v>2.4600000000000009</v>
      </c>
      <c r="U29" s="14">
        <f t="shared" si="4"/>
        <v>7.9999999999998295E-2</v>
      </c>
      <c r="V29" s="12">
        <f t="shared" si="1"/>
        <v>3.0700000000000003</v>
      </c>
    </row>
    <row r="30" spans="2:22" x14ac:dyDescent="0.3">
      <c r="B30" s="350">
        <v>44231</v>
      </c>
      <c r="C30">
        <v>37.32</v>
      </c>
      <c r="D30">
        <v>37.4</v>
      </c>
      <c r="E30">
        <v>36.51</v>
      </c>
      <c r="F30">
        <v>37.22</v>
      </c>
      <c r="G30" s="3">
        <v>815</v>
      </c>
      <c r="H30" t="s">
        <v>23</v>
      </c>
      <c r="I30" s="1">
        <v>36.913800000000002</v>
      </c>
      <c r="J30" s="7">
        <v>37.549999999999997</v>
      </c>
      <c r="K30">
        <v>38.25</v>
      </c>
      <c r="L30">
        <v>36.57</v>
      </c>
      <c r="M30">
        <v>37.270000000000003</v>
      </c>
      <c r="N30">
        <v>37.299999999999997</v>
      </c>
      <c r="O30" s="3">
        <v>34498</v>
      </c>
      <c r="P30" s="2">
        <v>37.233800000000002</v>
      </c>
      <c r="Q30" s="3">
        <v>472964</v>
      </c>
      <c r="R30" s="11">
        <f t="shared" si="0"/>
        <v>1285740.4600000002</v>
      </c>
      <c r="S30" s="13">
        <f t="shared" si="2"/>
        <v>-4.2746460058775693E-3</v>
      </c>
      <c r="T30" s="12">
        <f t="shared" si="3"/>
        <v>-0.15999999999999659</v>
      </c>
      <c r="U30" s="14">
        <f t="shared" si="4"/>
        <v>0.11999999999999744</v>
      </c>
      <c r="V30" s="12">
        <f t="shared" si="1"/>
        <v>1.6799999999999997</v>
      </c>
    </row>
    <row r="31" spans="2:22" x14ac:dyDescent="0.3">
      <c r="B31" s="350">
        <v>44232</v>
      </c>
      <c r="C31">
        <v>37.22</v>
      </c>
      <c r="D31">
        <v>38.54</v>
      </c>
      <c r="E31">
        <v>37.22</v>
      </c>
      <c r="F31">
        <v>38.15</v>
      </c>
      <c r="G31" s="3">
        <v>1256</v>
      </c>
      <c r="H31" t="s">
        <v>23</v>
      </c>
      <c r="I31" s="1">
        <v>38.195300000000003</v>
      </c>
      <c r="J31" s="7">
        <v>37.4</v>
      </c>
      <c r="K31">
        <v>38.729999999999997</v>
      </c>
      <c r="L31">
        <v>37.200000000000003</v>
      </c>
      <c r="M31">
        <v>38.200000000000003</v>
      </c>
      <c r="N31">
        <v>38.14</v>
      </c>
      <c r="O31" s="3">
        <v>32162</v>
      </c>
      <c r="P31" s="2">
        <v>38.103900000000003</v>
      </c>
      <c r="Q31" s="3">
        <v>474391</v>
      </c>
      <c r="R31" s="11">
        <f t="shared" si="0"/>
        <v>1228588.4000000001</v>
      </c>
      <c r="S31" s="13">
        <f t="shared" si="2"/>
        <v>2.4953045344781266E-2</v>
      </c>
      <c r="T31" s="12">
        <f t="shared" si="3"/>
        <v>0.92999999999999972</v>
      </c>
      <c r="U31" s="14">
        <f t="shared" si="4"/>
        <v>0.12999999999999545</v>
      </c>
      <c r="V31" s="12">
        <f t="shared" si="1"/>
        <v>1.529999999999994</v>
      </c>
    </row>
    <row r="32" spans="2:22" x14ac:dyDescent="0.3">
      <c r="B32" s="350">
        <v>44235</v>
      </c>
      <c r="C32">
        <v>39.229999999999997</v>
      </c>
      <c r="D32">
        <v>39.32</v>
      </c>
      <c r="E32">
        <v>38.450000000000003</v>
      </c>
      <c r="F32">
        <v>38.56</v>
      </c>
      <c r="G32" s="3">
        <v>1683</v>
      </c>
      <c r="H32" t="s">
        <v>23</v>
      </c>
      <c r="I32" s="1">
        <v>38.735500000000002</v>
      </c>
      <c r="J32" s="7">
        <v>39.200000000000003</v>
      </c>
      <c r="K32">
        <v>39.799999999999997</v>
      </c>
      <c r="L32">
        <v>38.46</v>
      </c>
      <c r="M32">
        <v>38.61</v>
      </c>
      <c r="N32">
        <v>38.51</v>
      </c>
      <c r="O32" s="3">
        <v>27552</v>
      </c>
      <c r="P32" s="2">
        <v>38.9589</v>
      </c>
      <c r="Q32" s="3">
        <v>475208</v>
      </c>
      <c r="R32" s="11">
        <f t="shared" si="0"/>
        <v>1063782.72</v>
      </c>
      <c r="S32" s="13">
        <f t="shared" si="2"/>
        <v>1.0732984293193581E-2</v>
      </c>
      <c r="T32" s="12">
        <f t="shared" si="3"/>
        <v>0.40999999999999659</v>
      </c>
      <c r="U32" s="14">
        <f t="shared" si="4"/>
        <v>1</v>
      </c>
      <c r="V32" s="12">
        <f t="shared" si="1"/>
        <v>1.3399999999999963</v>
      </c>
    </row>
    <row r="33" spans="2:22" x14ac:dyDescent="0.3">
      <c r="B33" s="350">
        <v>44236</v>
      </c>
      <c r="C33">
        <v>38.08</v>
      </c>
      <c r="D33">
        <v>38.409999999999997</v>
      </c>
      <c r="E33">
        <v>37.630000000000003</v>
      </c>
      <c r="F33">
        <v>38.21</v>
      </c>
      <c r="G33" s="3">
        <v>740</v>
      </c>
      <c r="H33" t="s">
        <v>23</v>
      </c>
      <c r="I33" s="1">
        <v>37.896599999999999</v>
      </c>
      <c r="J33" s="7">
        <v>38.1</v>
      </c>
      <c r="K33">
        <v>38.729999999999997</v>
      </c>
      <c r="L33">
        <v>37.549999999999997</v>
      </c>
      <c r="M33">
        <v>38.26</v>
      </c>
      <c r="N33">
        <v>38.299999999999997</v>
      </c>
      <c r="O33" s="3">
        <v>36918</v>
      </c>
      <c r="P33" s="2">
        <v>38.0167</v>
      </c>
      <c r="Q33" s="3">
        <v>465943</v>
      </c>
      <c r="R33" s="11">
        <f t="shared" si="0"/>
        <v>1412482.68</v>
      </c>
      <c r="S33" s="13">
        <f t="shared" si="2"/>
        <v>-9.0650090650090664E-3</v>
      </c>
      <c r="T33" s="12">
        <f t="shared" si="3"/>
        <v>-0.35000000000000142</v>
      </c>
      <c r="U33" s="14">
        <f t="shared" si="4"/>
        <v>-0.50999999999999801</v>
      </c>
      <c r="V33" s="12">
        <f t="shared" si="1"/>
        <v>1.1799999999999997</v>
      </c>
    </row>
    <row r="34" spans="2:22" x14ac:dyDescent="0.3">
      <c r="B34" s="350">
        <v>44237</v>
      </c>
      <c r="C34">
        <v>37.96</v>
      </c>
      <c r="D34">
        <v>39.44</v>
      </c>
      <c r="E34">
        <v>37.549999999999997</v>
      </c>
      <c r="F34">
        <v>39.28</v>
      </c>
      <c r="G34" s="3">
        <v>716</v>
      </c>
      <c r="H34" t="s">
        <v>23</v>
      </c>
      <c r="I34" s="1">
        <v>38.790599999999998</v>
      </c>
      <c r="J34" s="7">
        <v>38.200000000000003</v>
      </c>
      <c r="K34">
        <v>39.72</v>
      </c>
      <c r="L34">
        <v>37.56</v>
      </c>
      <c r="M34">
        <v>39.33</v>
      </c>
      <c r="N34">
        <v>39.4</v>
      </c>
      <c r="O34" s="3">
        <v>38793</v>
      </c>
      <c r="P34" s="2">
        <v>38.749099999999999</v>
      </c>
      <c r="Q34" s="3">
        <v>458274</v>
      </c>
      <c r="R34" s="11">
        <f t="shared" si="0"/>
        <v>1525728.69</v>
      </c>
      <c r="S34" s="13">
        <f t="shared" si="2"/>
        <v>2.7966544694197681E-2</v>
      </c>
      <c r="T34" s="12">
        <f t="shared" si="3"/>
        <v>1.0700000000000003</v>
      </c>
      <c r="U34" s="14">
        <f t="shared" si="4"/>
        <v>-5.9999999999995168E-2</v>
      </c>
      <c r="V34" s="12">
        <f t="shared" si="1"/>
        <v>2.1599999999999966</v>
      </c>
    </row>
    <row r="35" spans="2:22" x14ac:dyDescent="0.3">
      <c r="B35" s="350">
        <v>44238</v>
      </c>
      <c r="C35">
        <v>39.18</v>
      </c>
      <c r="D35">
        <v>40</v>
      </c>
      <c r="E35">
        <v>38.29</v>
      </c>
      <c r="F35">
        <v>38.71</v>
      </c>
      <c r="G35" s="3">
        <v>2336</v>
      </c>
      <c r="H35" t="s">
        <v>23</v>
      </c>
      <c r="I35" s="1">
        <v>39.269300000000001</v>
      </c>
      <c r="J35" s="7">
        <v>39.229999999999997</v>
      </c>
      <c r="K35">
        <v>40.119999999999997</v>
      </c>
      <c r="L35">
        <v>38.299999999999997</v>
      </c>
      <c r="M35">
        <v>38.76</v>
      </c>
      <c r="N35">
        <v>38.31</v>
      </c>
      <c r="O35" s="3">
        <v>55640</v>
      </c>
      <c r="P35" s="2">
        <v>39.377899999999997</v>
      </c>
      <c r="Q35" s="3">
        <v>445935</v>
      </c>
      <c r="R35" s="11">
        <f t="shared" si="0"/>
        <v>2156606.4</v>
      </c>
      <c r="S35" s="13">
        <f t="shared" si="2"/>
        <v>-1.4492753623188359E-2</v>
      </c>
      <c r="T35" s="12">
        <f t="shared" si="3"/>
        <v>-0.57000000000000028</v>
      </c>
      <c r="U35" s="14">
        <f t="shared" si="4"/>
        <v>-0.10000000000000142</v>
      </c>
      <c r="V35" s="12">
        <f t="shared" si="1"/>
        <v>1.8200000000000003</v>
      </c>
    </row>
    <row r="36" spans="2:22" x14ac:dyDescent="0.3">
      <c r="B36" s="350">
        <v>44239</v>
      </c>
      <c r="C36">
        <v>38.29</v>
      </c>
      <c r="D36">
        <v>40.1</v>
      </c>
      <c r="E36">
        <v>37.17</v>
      </c>
      <c r="F36">
        <v>39.97</v>
      </c>
      <c r="G36" s="3">
        <v>539</v>
      </c>
      <c r="H36" t="s">
        <v>23</v>
      </c>
      <c r="I36" s="1">
        <v>38.411000000000001</v>
      </c>
      <c r="J36" s="7">
        <v>37.69</v>
      </c>
      <c r="K36">
        <v>40.25</v>
      </c>
      <c r="L36">
        <v>37.06</v>
      </c>
      <c r="M36">
        <v>40.020000000000003</v>
      </c>
      <c r="N36">
        <v>40.200000000000003</v>
      </c>
      <c r="O36" s="3">
        <v>46084</v>
      </c>
      <c r="P36" s="2">
        <v>38.519799999999996</v>
      </c>
      <c r="Q36" s="3">
        <v>445991</v>
      </c>
      <c r="R36" s="11">
        <f t="shared" si="0"/>
        <v>1844281.6800000002</v>
      </c>
      <c r="S36" s="13">
        <f t="shared" si="2"/>
        <v>3.2507739938080649E-2</v>
      </c>
      <c r="T36" s="12">
        <f t="shared" si="3"/>
        <v>1.2600000000000051</v>
      </c>
      <c r="U36" s="14">
        <f t="shared" si="4"/>
        <v>-1.0700000000000003</v>
      </c>
      <c r="V36" s="12">
        <f t="shared" si="1"/>
        <v>3.1899999999999977</v>
      </c>
    </row>
    <row r="37" spans="2:22" x14ac:dyDescent="0.3">
      <c r="B37" s="350">
        <v>44242</v>
      </c>
      <c r="C37">
        <v>40.46</v>
      </c>
      <c r="D37">
        <v>40.56</v>
      </c>
      <c r="E37">
        <v>39.49</v>
      </c>
      <c r="F37">
        <v>39.47</v>
      </c>
      <c r="G37" s="3">
        <v>4577</v>
      </c>
      <c r="H37" t="s">
        <v>23</v>
      </c>
      <c r="I37" s="1">
        <v>39.848799999999997</v>
      </c>
      <c r="J37" s="7">
        <v>40.19</v>
      </c>
      <c r="K37">
        <v>40.64</v>
      </c>
      <c r="L37">
        <v>39.43</v>
      </c>
      <c r="M37">
        <v>39.520000000000003</v>
      </c>
      <c r="N37">
        <v>39.6</v>
      </c>
      <c r="O37" s="3">
        <v>30681</v>
      </c>
      <c r="P37" s="2">
        <v>39.929400000000001</v>
      </c>
      <c r="Q37" s="3">
        <v>447504</v>
      </c>
      <c r="R37" s="11">
        <f t="shared" si="0"/>
        <v>1212513.1200000001</v>
      </c>
      <c r="S37" s="13">
        <f t="shared" si="2"/>
        <v>-1.2493753123438256E-2</v>
      </c>
      <c r="T37" s="12">
        <f t="shared" si="3"/>
        <v>-0.5</v>
      </c>
      <c r="U37" s="14">
        <f t="shared" si="4"/>
        <v>0.1699999999999946</v>
      </c>
      <c r="V37" s="12">
        <f t="shared" si="1"/>
        <v>1.2100000000000009</v>
      </c>
    </row>
    <row r="38" spans="2:22" x14ac:dyDescent="0.3">
      <c r="B38" s="350">
        <v>44243</v>
      </c>
      <c r="C38">
        <v>39.76</v>
      </c>
      <c r="D38">
        <v>40.42</v>
      </c>
      <c r="E38">
        <v>38.82</v>
      </c>
      <c r="F38">
        <v>38.82</v>
      </c>
      <c r="G38" s="3">
        <v>995</v>
      </c>
      <c r="H38" t="s">
        <v>23</v>
      </c>
      <c r="I38" s="1">
        <v>39.975200000000001</v>
      </c>
      <c r="J38" s="7">
        <v>39.54</v>
      </c>
      <c r="K38">
        <v>40.53</v>
      </c>
      <c r="L38">
        <v>38.75</v>
      </c>
      <c r="M38">
        <v>38.86</v>
      </c>
      <c r="N38">
        <v>38.85</v>
      </c>
      <c r="O38" s="3">
        <v>43857</v>
      </c>
      <c r="P38" s="2">
        <v>39.7849</v>
      </c>
      <c r="Q38" s="3">
        <v>437154</v>
      </c>
      <c r="R38" s="11">
        <f t="shared" si="0"/>
        <v>1704283.02</v>
      </c>
      <c r="S38" s="13">
        <f t="shared" si="2"/>
        <v>-1.6700404858299711E-2</v>
      </c>
      <c r="T38" s="12">
        <f t="shared" si="3"/>
        <v>-0.66000000000000369</v>
      </c>
      <c r="U38" s="14">
        <f t="shared" si="4"/>
        <v>1.9999999999996021E-2</v>
      </c>
      <c r="V38" s="12">
        <f t="shared" si="1"/>
        <v>1.7800000000000011</v>
      </c>
    </row>
    <row r="39" spans="2:22" x14ac:dyDescent="0.3">
      <c r="B39" s="350">
        <v>44244</v>
      </c>
      <c r="C39">
        <v>38.92</v>
      </c>
      <c r="D39">
        <v>39.15</v>
      </c>
      <c r="E39">
        <v>38.020000000000003</v>
      </c>
      <c r="F39">
        <v>38.049999999999997</v>
      </c>
      <c r="G39" s="3">
        <v>804</v>
      </c>
      <c r="H39" t="s">
        <v>23</v>
      </c>
      <c r="I39" s="1">
        <v>38.488100000000003</v>
      </c>
      <c r="J39" s="7">
        <v>38.9</v>
      </c>
      <c r="K39">
        <v>39.42</v>
      </c>
      <c r="L39">
        <v>38.04</v>
      </c>
      <c r="M39">
        <v>38.090000000000003</v>
      </c>
      <c r="N39">
        <v>38.159999999999997</v>
      </c>
      <c r="O39" s="3">
        <v>34277</v>
      </c>
      <c r="P39" s="2">
        <v>38.597499999999997</v>
      </c>
      <c r="Q39" s="3">
        <v>430827</v>
      </c>
      <c r="R39" s="11">
        <f t="shared" si="0"/>
        <v>1305610.9300000002</v>
      </c>
      <c r="S39" s="13">
        <f t="shared" si="2"/>
        <v>-1.9814719505918621E-2</v>
      </c>
      <c r="T39" s="12">
        <f t="shared" si="3"/>
        <v>-0.76999999999999602</v>
      </c>
      <c r="U39" s="14">
        <f t="shared" si="4"/>
        <v>3.9999999999999147E-2</v>
      </c>
      <c r="V39" s="12">
        <f t="shared" si="1"/>
        <v>1.3800000000000026</v>
      </c>
    </row>
    <row r="40" spans="2:22" x14ac:dyDescent="0.3">
      <c r="B40" s="350">
        <v>44245</v>
      </c>
      <c r="C40">
        <v>38.299999999999997</v>
      </c>
      <c r="D40">
        <v>38.65</v>
      </c>
      <c r="E40">
        <v>37.729999999999997</v>
      </c>
      <c r="F40">
        <v>38.28</v>
      </c>
      <c r="G40" s="3">
        <v>638</v>
      </c>
      <c r="H40" t="s">
        <v>23</v>
      </c>
      <c r="I40" s="1">
        <v>38.099200000000003</v>
      </c>
      <c r="J40" s="7">
        <v>38.18</v>
      </c>
      <c r="K40">
        <v>38.86</v>
      </c>
      <c r="L40">
        <v>37.75</v>
      </c>
      <c r="M40">
        <v>38.32</v>
      </c>
      <c r="N40">
        <v>38.159999999999997</v>
      </c>
      <c r="O40" s="3">
        <v>31939</v>
      </c>
      <c r="P40" s="2">
        <v>38.234999999999999</v>
      </c>
      <c r="Q40" s="3">
        <v>427323</v>
      </c>
      <c r="R40" s="11">
        <f t="shared" si="0"/>
        <v>1223902.48</v>
      </c>
      <c r="S40" s="13">
        <f t="shared" si="2"/>
        <v>6.0383302704121178E-3</v>
      </c>
      <c r="T40" s="12">
        <f t="shared" si="3"/>
        <v>0.22999999999999687</v>
      </c>
      <c r="U40" s="14">
        <f t="shared" si="4"/>
        <v>8.9999999999996305E-2</v>
      </c>
      <c r="V40" s="12">
        <f t="shared" si="1"/>
        <v>1.1099999999999994</v>
      </c>
    </row>
    <row r="41" spans="2:22" x14ac:dyDescent="0.3">
      <c r="B41" s="350">
        <v>44246</v>
      </c>
      <c r="C41">
        <v>37.96</v>
      </c>
      <c r="D41">
        <v>38.6</v>
      </c>
      <c r="E41">
        <v>37.340000000000003</v>
      </c>
      <c r="F41">
        <v>37.369999999999997</v>
      </c>
      <c r="G41" s="3">
        <v>653</v>
      </c>
      <c r="H41" t="s">
        <v>23</v>
      </c>
      <c r="I41" s="1">
        <v>38.0501</v>
      </c>
      <c r="J41" s="7">
        <v>38.270000000000003</v>
      </c>
      <c r="K41">
        <v>38.69</v>
      </c>
      <c r="L41">
        <v>37.35</v>
      </c>
      <c r="M41">
        <v>37.4</v>
      </c>
      <c r="N41">
        <v>37.4</v>
      </c>
      <c r="O41" s="3">
        <v>24613</v>
      </c>
      <c r="P41" s="2">
        <v>38.080599999999997</v>
      </c>
      <c r="Q41" s="3">
        <v>427428</v>
      </c>
      <c r="R41" s="11">
        <f t="shared" si="0"/>
        <v>920526.2</v>
      </c>
      <c r="S41" s="13">
        <f t="shared" si="2"/>
        <v>-2.4008350730688965E-2</v>
      </c>
      <c r="T41" s="12">
        <f t="shared" si="3"/>
        <v>-0.92000000000000171</v>
      </c>
      <c r="U41" s="14">
        <f t="shared" si="4"/>
        <v>-4.9999999999997158E-2</v>
      </c>
      <c r="V41" s="12">
        <f t="shared" si="1"/>
        <v>1.3399999999999963</v>
      </c>
    </row>
    <row r="42" spans="2:22" x14ac:dyDescent="0.3">
      <c r="B42" s="350">
        <v>44249</v>
      </c>
      <c r="C42">
        <v>37.29</v>
      </c>
      <c r="D42">
        <v>37.9</v>
      </c>
      <c r="E42">
        <v>36.49</v>
      </c>
      <c r="F42">
        <v>37.92</v>
      </c>
      <c r="G42" s="3">
        <v>1505</v>
      </c>
      <c r="H42" t="s">
        <v>23</v>
      </c>
      <c r="I42" s="1">
        <v>37.014600000000002</v>
      </c>
      <c r="J42" s="7">
        <v>37.4</v>
      </c>
      <c r="K42">
        <v>38.15</v>
      </c>
      <c r="L42">
        <v>36.5</v>
      </c>
      <c r="M42">
        <v>37.96</v>
      </c>
      <c r="N42">
        <v>37.93</v>
      </c>
      <c r="O42" s="3">
        <v>34484</v>
      </c>
      <c r="P42" s="2">
        <v>37.229599999999998</v>
      </c>
      <c r="Q42" s="3">
        <v>427941</v>
      </c>
      <c r="R42" s="11">
        <f t="shared" si="0"/>
        <v>1309012.6400000001</v>
      </c>
      <c r="S42" s="13">
        <f t="shared" si="2"/>
        <v>1.497326203208571E-2</v>
      </c>
      <c r="T42" s="12">
        <f t="shared" si="3"/>
        <v>0.56000000000000227</v>
      </c>
      <c r="U42" s="14">
        <f t="shared" si="4"/>
        <v>0</v>
      </c>
      <c r="V42" s="12">
        <f t="shared" si="1"/>
        <v>1.6499999999999986</v>
      </c>
    </row>
    <row r="43" spans="2:22" x14ac:dyDescent="0.3">
      <c r="B43" s="350">
        <v>44250</v>
      </c>
      <c r="C43">
        <v>38.229999999999997</v>
      </c>
      <c r="D43">
        <v>38.31</v>
      </c>
      <c r="E43">
        <v>37.56</v>
      </c>
      <c r="F43">
        <v>38.619999999999997</v>
      </c>
      <c r="G43" s="3">
        <v>332</v>
      </c>
      <c r="H43" t="s">
        <v>23</v>
      </c>
      <c r="I43" s="1">
        <v>37.783200000000001</v>
      </c>
      <c r="J43" s="7">
        <v>37.97</v>
      </c>
      <c r="K43">
        <v>38.75</v>
      </c>
      <c r="L43">
        <v>37.409999999999997</v>
      </c>
      <c r="M43">
        <v>38.67</v>
      </c>
      <c r="N43">
        <v>38.619999999999997</v>
      </c>
      <c r="O43" s="3">
        <v>26548</v>
      </c>
      <c r="P43" s="2">
        <v>37.969900000000003</v>
      </c>
      <c r="Q43" s="3">
        <v>428351</v>
      </c>
      <c r="R43" s="11">
        <f t="shared" si="0"/>
        <v>1026611.16</v>
      </c>
      <c r="S43" s="13">
        <f t="shared" si="2"/>
        <v>1.8703898840885191E-2</v>
      </c>
      <c r="T43" s="12">
        <f t="shared" si="3"/>
        <v>0.71000000000000085</v>
      </c>
      <c r="U43" s="14">
        <f t="shared" si="4"/>
        <v>9.9999999999980105E-3</v>
      </c>
      <c r="V43" s="12">
        <f t="shared" si="1"/>
        <v>1.3400000000000034</v>
      </c>
    </row>
    <row r="44" spans="2:22" x14ac:dyDescent="0.3">
      <c r="B44" s="350">
        <v>44251</v>
      </c>
      <c r="C44">
        <v>38.549999999999997</v>
      </c>
      <c r="D44">
        <v>39.200000000000003</v>
      </c>
      <c r="E44">
        <v>38.28</v>
      </c>
      <c r="F44">
        <v>39.1</v>
      </c>
      <c r="G44" s="3">
        <v>109</v>
      </c>
      <c r="H44" t="s">
        <v>23</v>
      </c>
      <c r="I44" s="1">
        <v>38.679400000000001</v>
      </c>
      <c r="J44" s="7">
        <v>38.5</v>
      </c>
      <c r="K44">
        <v>39.36</v>
      </c>
      <c r="L44">
        <v>38.200000000000003</v>
      </c>
      <c r="M44">
        <v>39.15</v>
      </c>
      <c r="N44">
        <v>39.21</v>
      </c>
      <c r="O44" s="3">
        <v>21702</v>
      </c>
      <c r="P44" s="2">
        <v>38.723500000000001</v>
      </c>
      <c r="Q44" s="3">
        <v>429716</v>
      </c>
      <c r="R44" s="11">
        <f t="shared" si="0"/>
        <v>849633.29999999993</v>
      </c>
      <c r="S44" s="13">
        <f t="shared" si="2"/>
        <v>1.2412723041117069E-2</v>
      </c>
      <c r="T44" s="12">
        <f t="shared" si="3"/>
        <v>0.47999999999999687</v>
      </c>
      <c r="U44" s="14">
        <f t="shared" si="4"/>
        <v>-0.17000000000000171</v>
      </c>
      <c r="V44" s="12">
        <f t="shared" si="1"/>
        <v>1.1599999999999966</v>
      </c>
    </row>
    <row r="45" spans="2:22" x14ac:dyDescent="0.3">
      <c r="B45" s="350">
        <v>44252</v>
      </c>
      <c r="C45">
        <v>39.409999999999997</v>
      </c>
      <c r="D45">
        <v>39.43</v>
      </c>
      <c r="E45">
        <v>38.19</v>
      </c>
      <c r="F45">
        <v>38.21</v>
      </c>
      <c r="G45" s="3">
        <v>914</v>
      </c>
      <c r="H45" t="s">
        <v>23</v>
      </c>
      <c r="I45" s="1">
        <v>38.754100000000001</v>
      </c>
      <c r="J45" s="7">
        <v>39.51</v>
      </c>
      <c r="K45">
        <v>39.68</v>
      </c>
      <c r="L45">
        <v>38.130000000000003</v>
      </c>
      <c r="M45">
        <v>38.26</v>
      </c>
      <c r="N45">
        <v>38.090000000000003</v>
      </c>
      <c r="O45" s="3">
        <v>23309</v>
      </c>
      <c r="P45" s="2">
        <v>38.8767</v>
      </c>
      <c r="Q45" s="3">
        <v>430501</v>
      </c>
      <c r="R45" s="11">
        <f t="shared" si="0"/>
        <v>891802.34</v>
      </c>
      <c r="S45" s="13">
        <f t="shared" si="2"/>
        <v>-2.2733077905491728E-2</v>
      </c>
      <c r="T45" s="12">
        <f t="shared" si="3"/>
        <v>-0.89000000000000057</v>
      </c>
      <c r="U45" s="14">
        <f t="shared" si="4"/>
        <v>0.35999999999999943</v>
      </c>
      <c r="V45" s="12">
        <f t="shared" si="1"/>
        <v>1.5499999999999972</v>
      </c>
    </row>
    <row r="46" spans="2:22" x14ac:dyDescent="0.3">
      <c r="B46" s="350">
        <v>44253</v>
      </c>
      <c r="C46">
        <v>38</v>
      </c>
      <c r="D46">
        <v>38</v>
      </c>
      <c r="E46">
        <v>37.19</v>
      </c>
      <c r="F46">
        <v>37.229999999999997</v>
      </c>
      <c r="G46" s="3">
        <v>839</v>
      </c>
      <c r="H46" t="s">
        <v>23</v>
      </c>
      <c r="I46" s="1">
        <v>37.655000000000001</v>
      </c>
      <c r="J46" s="7">
        <v>37.85</v>
      </c>
      <c r="K46">
        <v>38.1</v>
      </c>
      <c r="L46">
        <v>37.22</v>
      </c>
      <c r="M46">
        <v>37.28</v>
      </c>
      <c r="N46">
        <v>37.26</v>
      </c>
      <c r="O46" s="3">
        <v>27103</v>
      </c>
      <c r="P46" s="2">
        <v>37.685099999999998</v>
      </c>
      <c r="Q46" s="3">
        <v>430536</v>
      </c>
      <c r="R46" s="11">
        <f t="shared" si="0"/>
        <v>1010399.8400000001</v>
      </c>
      <c r="S46" s="13">
        <f t="shared" si="2"/>
        <v>-2.5614218504965924E-2</v>
      </c>
      <c r="T46" s="12">
        <f t="shared" si="3"/>
        <v>-0.97999999999999687</v>
      </c>
      <c r="U46" s="14">
        <f t="shared" si="4"/>
        <v>-0.40999999999999659</v>
      </c>
      <c r="V46" s="12">
        <f t="shared" si="1"/>
        <v>0.88000000000000256</v>
      </c>
    </row>
    <row r="47" spans="2:22" x14ac:dyDescent="0.3">
      <c r="B47" s="350">
        <v>44256</v>
      </c>
      <c r="C47">
        <v>37.78</v>
      </c>
      <c r="D47">
        <v>38.08</v>
      </c>
      <c r="E47">
        <v>37.020000000000003</v>
      </c>
      <c r="F47">
        <v>37.08</v>
      </c>
      <c r="G47" s="3">
        <v>754</v>
      </c>
      <c r="H47" t="s">
        <v>23</v>
      </c>
      <c r="I47" s="1">
        <v>37.305100000000003</v>
      </c>
      <c r="J47" s="7">
        <v>37.44</v>
      </c>
      <c r="K47">
        <v>38.21</v>
      </c>
      <c r="L47">
        <v>37.049999999999997</v>
      </c>
      <c r="M47">
        <v>37.130000000000003</v>
      </c>
      <c r="N47">
        <v>37.08</v>
      </c>
      <c r="O47" s="3">
        <v>20942</v>
      </c>
      <c r="P47" s="2">
        <v>37.6006</v>
      </c>
      <c r="Q47" s="3">
        <v>431673</v>
      </c>
      <c r="R47" s="11">
        <f t="shared" si="0"/>
        <v>777576.46000000008</v>
      </c>
      <c r="S47" s="13">
        <f t="shared" si="2"/>
        <v>-4.0236051502146042E-3</v>
      </c>
      <c r="T47" s="12">
        <f t="shared" si="3"/>
        <v>-0.14999999999999858</v>
      </c>
      <c r="U47" s="14">
        <f t="shared" si="4"/>
        <v>0.15999999999999659</v>
      </c>
      <c r="V47" s="12">
        <f t="shared" si="1"/>
        <v>1.1600000000000037</v>
      </c>
    </row>
    <row r="48" spans="2:22" x14ac:dyDescent="0.3">
      <c r="B48" s="350">
        <v>44257</v>
      </c>
      <c r="C48">
        <v>36.979999999999997</v>
      </c>
      <c r="D48">
        <v>38.22</v>
      </c>
      <c r="E48">
        <v>36.79</v>
      </c>
      <c r="F48">
        <v>38.299999999999997</v>
      </c>
      <c r="G48" s="3">
        <v>995</v>
      </c>
      <c r="H48" t="s">
        <v>23</v>
      </c>
      <c r="I48" s="1">
        <v>37.467700000000001</v>
      </c>
      <c r="J48" s="7">
        <v>36.97</v>
      </c>
      <c r="K48">
        <v>38.450000000000003</v>
      </c>
      <c r="L48">
        <v>36.83</v>
      </c>
      <c r="M48">
        <v>38.35</v>
      </c>
      <c r="N48">
        <v>38.35</v>
      </c>
      <c r="O48" s="3">
        <v>26155</v>
      </c>
      <c r="P48" s="2">
        <v>37.634900000000002</v>
      </c>
      <c r="Q48" s="3">
        <v>433510</v>
      </c>
      <c r="R48" s="11">
        <f t="shared" si="0"/>
        <v>1003044.25</v>
      </c>
      <c r="S48" s="13">
        <f t="shared" si="2"/>
        <v>3.2857527605709702E-2</v>
      </c>
      <c r="T48" s="12">
        <f t="shared" si="3"/>
        <v>1.2199999999999989</v>
      </c>
      <c r="U48" s="14">
        <f t="shared" si="4"/>
        <v>-0.16000000000000369</v>
      </c>
      <c r="V48" s="12">
        <f t="shared" si="1"/>
        <v>1.6200000000000045</v>
      </c>
    </row>
    <row r="49" spans="2:22" x14ac:dyDescent="0.3">
      <c r="B49" s="350">
        <v>44258</v>
      </c>
      <c r="C49">
        <v>38.21</v>
      </c>
      <c r="D49">
        <v>38.21</v>
      </c>
      <c r="E49">
        <v>37.08</v>
      </c>
      <c r="F49">
        <v>37.42</v>
      </c>
      <c r="G49" s="3">
        <v>790</v>
      </c>
      <c r="H49" t="s">
        <v>23</v>
      </c>
      <c r="I49" s="1">
        <v>37.356499999999997</v>
      </c>
      <c r="J49" s="7">
        <v>38.39</v>
      </c>
      <c r="K49">
        <v>38.450000000000003</v>
      </c>
      <c r="L49">
        <v>37.11</v>
      </c>
      <c r="M49">
        <v>37.47</v>
      </c>
      <c r="N49">
        <v>37.44</v>
      </c>
      <c r="O49" s="3">
        <v>24897</v>
      </c>
      <c r="P49" s="2">
        <v>37.628700000000002</v>
      </c>
      <c r="Q49" s="3">
        <v>435178</v>
      </c>
      <c r="R49" s="11">
        <f t="shared" si="0"/>
        <v>932890.59</v>
      </c>
      <c r="S49" s="13">
        <f t="shared" si="2"/>
        <v>-2.2946544980443351E-2</v>
      </c>
      <c r="T49" s="12">
        <f t="shared" si="3"/>
        <v>-0.88000000000000256</v>
      </c>
      <c r="U49" s="14">
        <f t="shared" si="4"/>
        <v>3.9999999999999147E-2</v>
      </c>
      <c r="V49" s="12">
        <f t="shared" si="1"/>
        <v>1.3400000000000034</v>
      </c>
    </row>
    <row r="50" spans="2:22" x14ac:dyDescent="0.3">
      <c r="B50" s="350">
        <v>44259</v>
      </c>
      <c r="C50">
        <v>37.520000000000003</v>
      </c>
      <c r="D50">
        <v>38.06</v>
      </c>
      <c r="E50">
        <v>36.64</v>
      </c>
      <c r="F50">
        <v>38.11</v>
      </c>
      <c r="G50" s="3">
        <v>907</v>
      </c>
      <c r="H50" t="s">
        <v>23</v>
      </c>
      <c r="I50" s="1">
        <v>37.235900000000001</v>
      </c>
      <c r="J50" s="7">
        <v>37.54</v>
      </c>
      <c r="K50">
        <v>38.43</v>
      </c>
      <c r="L50">
        <v>36.65</v>
      </c>
      <c r="M50">
        <v>38.159999999999997</v>
      </c>
      <c r="N50">
        <v>38.229999999999997</v>
      </c>
      <c r="O50" s="3">
        <v>31664</v>
      </c>
      <c r="P50" s="2">
        <v>37.492899999999999</v>
      </c>
      <c r="Q50" s="3">
        <v>434570</v>
      </c>
      <c r="R50" s="11">
        <f t="shared" si="0"/>
        <v>1208298.24</v>
      </c>
      <c r="S50" s="13">
        <f t="shared" si="2"/>
        <v>1.8414731785428184E-2</v>
      </c>
      <c r="T50" s="12">
        <f t="shared" si="3"/>
        <v>0.68999999999999773</v>
      </c>
      <c r="U50" s="14">
        <f t="shared" si="4"/>
        <v>7.0000000000000284E-2</v>
      </c>
      <c r="V50" s="12">
        <f t="shared" si="1"/>
        <v>1.7800000000000011</v>
      </c>
    </row>
    <row r="51" spans="2:22" x14ac:dyDescent="0.3">
      <c r="B51" s="350">
        <v>44260</v>
      </c>
      <c r="C51">
        <v>38.1</v>
      </c>
      <c r="D51">
        <v>39.07</v>
      </c>
      <c r="E51">
        <v>37.75</v>
      </c>
      <c r="F51">
        <v>38.96</v>
      </c>
      <c r="G51" s="3">
        <v>799</v>
      </c>
      <c r="H51" t="s">
        <v>23</v>
      </c>
      <c r="I51" s="1">
        <v>38.543199999999999</v>
      </c>
      <c r="J51" s="7">
        <v>38.17</v>
      </c>
      <c r="K51">
        <v>39.119999999999997</v>
      </c>
      <c r="L51">
        <v>37.75</v>
      </c>
      <c r="M51">
        <v>39.020000000000003</v>
      </c>
      <c r="N51">
        <v>38.93</v>
      </c>
      <c r="O51" s="3">
        <v>28974</v>
      </c>
      <c r="P51" s="2">
        <v>38.420299999999997</v>
      </c>
      <c r="Q51" s="3">
        <v>435266</v>
      </c>
      <c r="R51" s="11">
        <f t="shared" si="0"/>
        <v>1130565.48</v>
      </c>
      <c r="S51" s="13">
        <f t="shared" si="2"/>
        <v>2.2536687631027341E-2</v>
      </c>
      <c r="T51" s="12">
        <f t="shared" si="3"/>
        <v>0.86000000000000654</v>
      </c>
      <c r="U51" s="14">
        <f t="shared" si="4"/>
        <v>1.0000000000005116E-2</v>
      </c>
      <c r="V51" s="12">
        <f t="shared" si="1"/>
        <v>1.3699999999999974</v>
      </c>
    </row>
    <row r="52" spans="2:22" x14ac:dyDescent="0.3">
      <c r="B52" s="350">
        <v>44263</v>
      </c>
      <c r="C52">
        <v>38.9</v>
      </c>
      <c r="D52">
        <v>39.090000000000003</v>
      </c>
      <c r="E52">
        <v>38.47</v>
      </c>
      <c r="F52">
        <v>39.07</v>
      </c>
      <c r="G52" s="3">
        <v>718</v>
      </c>
      <c r="H52" t="s">
        <v>23</v>
      </c>
      <c r="I52" s="1">
        <v>38.748100000000001</v>
      </c>
      <c r="J52" s="7">
        <v>39.200000000000003</v>
      </c>
      <c r="K52">
        <v>39.44</v>
      </c>
      <c r="L52">
        <v>38.31</v>
      </c>
      <c r="M52">
        <v>39.130000000000003</v>
      </c>
      <c r="N52">
        <v>39.07</v>
      </c>
      <c r="O52" s="3">
        <v>21702</v>
      </c>
      <c r="P52" s="2">
        <v>38.847900000000003</v>
      </c>
      <c r="Q52" s="3">
        <v>436053</v>
      </c>
      <c r="R52" s="11">
        <f t="shared" si="0"/>
        <v>849199.26</v>
      </c>
      <c r="S52" s="13">
        <f t="shared" si="2"/>
        <v>2.8190671450538662E-3</v>
      </c>
      <c r="T52" s="12">
        <f t="shared" si="3"/>
        <v>0.10999999999999943</v>
      </c>
      <c r="U52" s="14">
        <f t="shared" si="4"/>
        <v>0.17999999999999972</v>
      </c>
      <c r="V52" s="12">
        <f t="shared" si="1"/>
        <v>1.1299999999999955</v>
      </c>
    </row>
    <row r="53" spans="2:22" x14ac:dyDescent="0.3">
      <c r="B53" s="350">
        <v>44264</v>
      </c>
      <c r="C53">
        <v>39.25</v>
      </c>
      <c r="D53">
        <v>40.65</v>
      </c>
      <c r="E53">
        <v>39.1</v>
      </c>
      <c r="F53">
        <v>40.58</v>
      </c>
      <c r="G53" s="3">
        <v>654</v>
      </c>
      <c r="H53" t="s">
        <v>23</v>
      </c>
      <c r="I53" s="1">
        <v>40.067799999999998</v>
      </c>
      <c r="J53" s="7">
        <v>39.130000000000003</v>
      </c>
      <c r="K53">
        <v>40.83</v>
      </c>
      <c r="L53">
        <v>39.01</v>
      </c>
      <c r="M53">
        <v>40.65</v>
      </c>
      <c r="N53">
        <v>40.729999999999997</v>
      </c>
      <c r="O53" s="3">
        <v>37075</v>
      </c>
      <c r="P53" s="2">
        <v>39.970999999999997</v>
      </c>
      <c r="Q53" s="3">
        <v>437009</v>
      </c>
      <c r="R53" s="11">
        <f t="shared" si="0"/>
        <v>1507098.75</v>
      </c>
      <c r="S53" s="13">
        <f t="shared" si="2"/>
        <v>3.884487605417819E-2</v>
      </c>
      <c r="T53" s="12">
        <f t="shared" si="3"/>
        <v>1.519999999999996</v>
      </c>
      <c r="U53" s="14">
        <f t="shared" si="4"/>
        <v>0</v>
      </c>
      <c r="V53" s="12">
        <f t="shared" si="1"/>
        <v>1.8200000000000003</v>
      </c>
    </row>
    <row r="54" spans="2:22" x14ac:dyDescent="0.3">
      <c r="B54" s="350">
        <v>44265</v>
      </c>
      <c r="C54">
        <v>40.64</v>
      </c>
      <c r="D54">
        <v>41.6</v>
      </c>
      <c r="E54">
        <v>40.64</v>
      </c>
      <c r="F54">
        <v>41.47</v>
      </c>
      <c r="G54" s="3">
        <v>429</v>
      </c>
      <c r="H54" t="s">
        <v>23</v>
      </c>
      <c r="I54" s="1">
        <v>41.248899999999999</v>
      </c>
      <c r="J54" s="7">
        <v>40.83</v>
      </c>
      <c r="K54">
        <v>41.85</v>
      </c>
      <c r="L54">
        <v>40.5</v>
      </c>
      <c r="M54">
        <v>41.54</v>
      </c>
      <c r="N54">
        <v>41.51</v>
      </c>
      <c r="O54" s="3">
        <v>39051</v>
      </c>
      <c r="P54" s="2">
        <v>41.261600000000001</v>
      </c>
      <c r="Q54" s="3">
        <v>437583</v>
      </c>
      <c r="R54" s="11">
        <f t="shared" si="0"/>
        <v>1622178.54</v>
      </c>
      <c r="S54" s="13">
        <f t="shared" si="2"/>
        <v>2.1894218942189347E-2</v>
      </c>
      <c r="T54" s="12">
        <f t="shared" si="3"/>
        <v>0.89000000000000057</v>
      </c>
      <c r="U54" s="14">
        <f t="shared" si="4"/>
        <v>0.17999999999999972</v>
      </c>
      <c r="V54" s="12">
        <f t="shared" si="1"/>
        <v>1.3500000000000014</v>
      </c>
    </row>
    <row r="55" spans="2:22" x14ac:dyDescent="0.3">
      <c r="B55" s="350">
        <v>44266</v>
      </c>
      <c r="C55">
        <v>41.4</v>
      </c>
      <c r="D55">
        <v>42.49</v>
      </c>
      <c r="E55">
        <v>41.05</v>
      </c>
      <c r="F55">
        <v>41.86</v>
      </c>
      <c r="G55" s="3">
        <v>829</v>
      </c>
      <c r="H55" t="s">
        <v>23</v>
      </c>
      <c r="I55" s="1">
        <v>41.819099999999999</v>
      </c>
      <c r="J55" s="7">
        <v>41.69</v>
      </c>
      <c r="K55">
        <v>42.67</v>
      </c>
      <c r="L55">
        <v>41.02</v>
      </c>
      <c r="M55">
        <v>41.93</v>
      </c>
      <c r="N55">
        <v>41.82</v>
      </c>
      <c r="O55" s="3">
        <v>46037</v>
      </c>
      <c r="P55" s="2">
        <v>41.9206</v>
      </c>
      <c r="Q55" s="3">
        <v>437004</v>
      </c>
      <c r="R55" s="11">
        <f t="shared" si="0"/>
        <v>1930331.41</v>
      </c>
      <c r="S55" s="13">
        <f t="shared" si="2"/>
        <v>9.3885411651419837E-3</v>
      </c>
      <c r="T55" s="12">
        <f t="shared" si="3"/>
        <v>0.39000000000000057</v>
      </c>
      <c r="U55" s="14">
        <f t="shared" si="4"/>
        <v>0.14999999999999858</v>
      </c>
      <c r="V55" s="12">
        <f t="shared" si="1"/>
        <v>1.6499999999999986</v>
      </c>
    </row>
    <row r="56" spans="2:22" x14ac:dyDescent="0.3">
      <c r="B56" s="350">
        <v>44267</v>
      </c>
      <c r="C56">
        <v>42.12</v>
      </c>
      <c r="D56">
        <v>42.78</v>
      </c>
      <c r="E56">
        <v>41.48</v>
      </c>
      <c r="F56">
        <v>42.79</v>
      </c>
      <c r="G56" s="3">
        <v>817</v>
      </c>
      <c r="H56" t="s">
        <v>23</v>
      </c>
      <c r="I56" s="1">
        <v>42.188000000000002</v>
      </c>
      <c r="J56" s="7">
        <v>41.8</v>
      </c>
      <c r="K56">
        <v>42.9</v>
      </c>
      <c r="L56">
        <v>41.5</v>
      </c>
      <c r="M56">
        <v>42.85</v>
      </c>
      <c r="N56">
        <v>42.85</v>
      </c>
      <c r="O56" s="3">
        <v>27844</v>
      </c>
      <c r="P56" s="2">
        <v>42.209200000000003</v>
      </c>
      <c r="Q56" s="3">
        <v>437639</v>
      </c>
      <c r="R56" s="11">
        <f t="shared" si="0"/>
        <v>1193115.4000000001</v>
      </c>
      <c r="S56" s="13">
        <f t="shared" si="2"/>
        <v>2.1941330789410962E-2</v>
      </c>
      <c r="T56" s="12">
        <f t="shared" si="3"/>
        <v>0.92000000000000171</v>
      </c>
      <c r="U56" s="14">
        <f t="shared" si="4"/>
        <v>-0.13000000000000256</v>
      </c>
      <c r="V56" s="12">
        <f t="shared" si="1"/>
        <v>1.3999999999999986</v>
      </c>
    </row>
    <row r="57" spans="2:22" x14ac:dyDescent="0.3">
      <c r="B57" s="350">
        <v>44270</v>
      </c>
      <c r="C57">
        <v>42.18</v>
      </c>
      <c r="D57">
        <v>43.2</v>
      </c>
      <c r="E57">
        <v>42</v>
      </c>
      <c r="F57">
        <v>42.3</v>
      </c>
      <c r="G57" s="3">
        <v>1270</v>
      </c>
      <c r="H57" t="s">
        <v>23</v>
      </c>
      <c r="I57" s="1">
        <v>42.716299999999997</v>
      </c>
      <c r="J57" s="7">
        <v>42.85</v>
      </c>
      <c r="K57">
        <v>43.36</v>
      </c>
      <c r="L57">
        <v>42.06</v>
      </c>
      <c r="M57">
        <v>42.39</v>
      </c>
      <c r="N57">
        <v>42.39</v>
      </c>
      <c r="O57" s="3">
        <v>39349</v>
      </c>
      <c r="P57" s="2">
        <v>42.700600000000001</v>
      </c>
      <c r="Q57" s="3">
        <v>443480</v>
      </c>
      <c r="R57" s="11">
        <f t="shared" si="0"/>
        <v>1668004.11</v>
      </c>
      <c r="S57" s="13">
        <f t="shared" si="2"/>
        <v>-1.0735122520420082E-2</v>
      </c>
      <c r="T57" s="12">
        <f t="shared" si="3"/>
        <v>-0.46000000000000085</v>
      </c>
      <c r="U57" s="14">
        <f t="shared" si="4"/>
        <v>0</v>
      </c>
      <c r="V57" s="12">
        <f t="shared" si="1"/>
        <v>1.2999999999999972</v>
      </c>
    </row>
    <row r="58" spans="2:22" x14ac:dyDescent="0.3">
      <c r="B58" s="350">
        <v>44271</v>
      </c>
      <c r="C58">
        <v>42.19</v>
      </c>
      <c r="D58">
        <v>42.38</v>
      </c>
      <c r="E58">
        <v>41.43</v>
      </c>
      <c r="F58">
        <v>41.49</v>
      </c>
      <c r="G58" s="3">
        <v>1876</v>
      </c>
      <c r="H58" t="s">
        <v>23</v>
      </c>
      <c r="I58" s="1">
        <v>41.931699999999999</v>
      </c>
      <c r="J58" s="7">
        <v>42.43</v>
      </c>
      <c r="K58">
        <v>42.64</v>
      </c>
      <c r="L58">
        <v>41.53</v>
      </c>
      <c r="M58">
        <v>41.6</v>
      </c>
      <c r="N58">
        <v>41.62</v>
      </c>
      <c r="O58" s="3">
        <v>40969</v>
      </c>
      <c r="P58" s="2">
        <v>42.06</v>
      </c>
      <c r="Q58" s="3">
        <v>444928</v>
      </c>
      <c r="R58" s="11">
        <f t="shared" si="0"/>
        <v>1704310.4000000001</v>
      </c>
      <c r="S58" s="13">
        <f t="shared" si="2"/>
        <v>-1.8636470865770249E-2</v>
      </c>
      <c r="T58" s="12">
        <f t="shared" si="3"/>
        <v>-0.78999999999999915</v>
      </c>
      <c r="U58" s="14">
        <f t="shared" si="4"/>
        <v>3.9999999999999147E-2</v>
      </c>
      <c r="V58" s="12">
        <f t="shared" si="1"/>
        <v>1.1099999999999994</v>
      </c>
    </row>
    <row r="59" spans="2:22" x14ac:dyDescent="0.3">
      <c r="B59" s="350">
        <v>44272</v>
      </c>
      <c r="C59">
        <v>41.72</v>
      </c>
      <c r="D59">
        <v>42.77</v>
      </c>
      <c r="E59">
        <v>41.58</v>
      </c>
      <c r="F59">
        <v>42.87</v>
      </c>
      <c r="G59" s="3">
        <v>1501</v>
      </c>
      <c r="H59" t="s">
        <v>23</v>
      </c>
      <c r="I59" s="1">
        <v>42.105699999999999</v>
      </c>
      <c r="J59" s="7">
        <v>42</v>
      </c>
      <c r="K59">
        <v>43.07</v>
      </c>
      <c r="L59">
        <v>41.65</v>
      </c>
      <c r="M59">
        <v>42.99</v>
      </c>
      <c r="N59">
        <v>43.04</v>
      </c>
      <c r="O59" s="3">
        <v>37667</v>
      </c>
      <c r="P59" s="2">
        <v>42.255899999999997</v>
      </c>
      <c r="Q59" s="3">
        <v>449616</v>
      </c>
      <c r="R59" s="11">
        <f t="shared" si="0"/>
        <v>1619304.33</v>
      </c>
      <c r="S59" s="13">
        <f t="shared" si="2"/>
        <v>3.3413461538461586E-2</v>
      </c>
      <c r="T59" s="12">
        <f t="shared" si="3"/>
        <v>1.3900000000000006</v>
      </c>
      <c r="U59" s="14">
        <f t="shared" si="4"/>
        <v>0.39999999999999858</v>
      </c>
      <c r="V59" s="12">
        <f t="shared" si="1"/>
        <v>1.4200000000000017</v>
      </c>
    </row>
    <row r="60" spans="2:22" x14ac:dyDescent="0.3">
      <c r="B60" s="350">
        <v>44273</v>
      </c>
      <c r="C60">
        <v>43.54</v>
      </c>
      <c r="D60">
        <v>43.56</v>
      </c>
      <c r="E60">
        <v>42.21</v>
      </c>
      <c r="F60">
        <v>42.28</v>
      </c>
      <c r="G60" s="3">
        <v>1073</v>
      </c>
      <c r="H60" t="s">
        <v>23</v>
      </c>
      <c r="I60" s="1">
        <v>42.884799999999998</v>
      </c>
      <c r="J60" s="7">
        <v>43</v>
      </c>
      <c r="K60">
        <v>43.77</v>
      </c>
      <c r="L60">
        <v>42.2</v>
      </c>
      <c r="M60">
        <v>42.4</v>
      </c>
      <c r="N60">
        <v>42.36</v>
      </c>
      <c r="O60" s="3">
        <v>34122</v>
      </c>
      <c r="P60" s="2">
        <v>43.0929</v>
      </c>
      <c r="Q60" s="3">
        <v>453331</v>
      </c>
      <c r="R60" s="11">
        <f t="shared" si="0"/>
        <v>1446772.8</v>
      </c>
      <c r="S60" s="13">
        <f t="shared" si="2"/>
        <v>-1.3724121888811447E-2</v>
      </c>
      <c r="T60" s="12">
        <f t="shared" si="3"/>
        <v>-0.59000000000000341</v>
      </c>
      <c r="U60" s="14">
        <f t="shared" si="4"/>
        <v>9.9999999999980105E-3</v>
      </c>
      <c r="V60" s="12">
        <f t="shared" si="1"/>
        <v>1.5700000000000003</v>
      </c>
    </row>
    <row r="61" spans="2:22" x14ac:dyDescent="0.3">
      <c r="B61" s="350">
        <v>44274</v>
      </c>
      <c r="C61">
        <v>41.75</v>
      </c>
      <c r="D61">
        <v>42.16</v>
      </c>
      <c r="E61">
        <v>41.14</v>
      </c>
      <c r="F61">
        <v>41.85</v>
      </c>
      <c r="G61" s="3">
        <v>1230</v>
      </c>
      <c r="H61" t="s">
        <v>23</v>
      </c>
      <c r="I61" s="1">
        <v>41.894599999999997</v>
      </c>
      <c r="J61" s="7">
        <v>41.87</v>
      </c>
      <c r="K61">
        <v>42.32</v>
      </c>
      <c r="L61">
        <v>41.2</v>
      </c>
      <c r="M61">
        <v>41.97</v>
      </c>
      <c r="N61">
        <v>41.95</v>
      </c>
      <c r="O61" s="3">
        <v>27038</v>
      </c>
      <c r="P61" s="2">
        <v>41.829500000000003</v>
      </c>
      <c r="Q61" s="3">
        <v>455883</v>
      </c>
      <c r="R61" s="11">
        <f t="shared" si="0"/>
        <v>1134784.8599999999</v>
      </c>
      <c r="S61" s="13">
        <f t="shared" si="2"/>
        <v>-1.0141509433962304E-2</v>
      </c>
      <c r="T61" s="12">
        <f t="shared" si="3"/>
        <v>-0.42999999999999972</v>
      </c>
      <c r="U61" s="14">
        <f t="shared" si="4"/>
        <v>-0.53000000000000114</v>
      </c>
      <c r="V61" s="12">
        <f t="shared" si="1"/>
        <v>1.1199999999999974</v>
      </c>
    </row>
    <row r="62" spans="2:22" x14ac:dyDescent="0.3">
      <c r="B62" s="350">
        <v>44277</v>
      </c>
      <c r="C62">
        <v>41.64</v>
      </c>
      <c r="D62">
        <v>42.46</v>
      </c>
      <c r="E62">
        <v>41.64</v>
      </c>
      <c r="F62">
        <v>42.72</v>
      </c>
      <c r="G62" s="3">
        <v>491</v>
      </c>
      <c r="H62" t="s">
        <v>23</v>
      </c>
      <c r="I62" s="1">
        <v>41.944600000000001</v>
      </c>
      <c r="J62" s="7">
        <v>41.8</v>
      </c>
      <c r="K62">
        <v>43</v>
      </c>
      <c r="L62">
        <v>41.69</v>
      </c>
      <c r="M62">
        <v>42.84</v>
      </c>
      <c r="N62">
        <v>42.82</v>
      </c>
      <c r="O62" s="3">
        <v>25823</v>
      </c>
      <c r="P62" s="2">
        <v>42.277000000000001</v>
      </c>
      <c r="Q62" s="3">
        <v>457890</v>
      </c>
      <c r="R62" s="11">
        <f t="shared" si="0"/>
        <v>1106257.32</v>
      </c>
      <c r="S62" s="13">
        <f t="shared" si="2"/>
        <v>2.0729092208720656E-2</v>
      </c>
      <c r="T62" s="12">
        <f t="shared" si="3"/>
        <v>0.87000000000000455</v>
      </c>
      <c r="U62" s="14">
        <f t="shared" si="4"/>
        <v>-0.17000000000000171</v>
      </c>
      <c r="V62" s="12">
        <f t="shared" si="1"/>
        <v>1.3100000000000023</v>
      </c>
    </row>
    <row r="63" spans="2:22" x14ac:dyDescent="0.3">
      <c r="B63" s="350">
        <v>44278</v>
      </c>
      <c r="C63">
        <v>42.66</v>
      </c>
      <c r="D63">
        <v>42.66</v>
      </c>
      <c r="E63">
        <v>41.21</v>
      </c>
      <c r="F63">
        <v>41.32</v>
      </c>
      <c r="G63" s="3">
        <v>1586</v>
      </c>
      <c r="H63" t="s">
        <v>23</v>
      </c>
      <c r="I63" s="1">
        <v>41.575299999999999</v>
      </c>
      <c r="J63" s="7">
        <v>42.72</v>
      </c>
      <c r="K63">
        <v>42.85</v>
      </c>
      <c r="L63">
        <v>41.32</v>
      </c>
      <c r="M63">
        <v>41.43</v>
      </c>
      <c r="N63">
        <v>41.35</v>
      </c>
      <c r="O63" s="3">
        <v>47388</v>
      </c>
      <c r="P63" s="2">
        <v>41.826500000000003</v>
      </c>
      <c r="Q63" s="3">
        <v>446752</v>
      </c>
      <c r="R63" s="11">
        <f t="shared" si="0"/>
        <v>1963284.84</v>
      </c>
      <c r="S63" s="13">
        <f t="shared" si="2"/>
        <v>-3.2913165266106548E-2</v>
      </c>
      <c r="T63" s="12">
        <f t="shared" si="3"/>
        <v>-1.4100000000000037</v>
      </c>
      <c r="U63" s="14">
        <f t="shared" si="4"/>
        <v>-0.12000000000000455</v>
      </c>
      <c r="V63" s="12">
        <f t="shared" si="1"/>
        <v>1.5300000000000011</v>
      </c>
    </row>
    <row r="64" spans="2:22" x14ac:dyDescent="0.3">
      <c r="B64" s="350">
        <v>44279</v>
      </c>
      <c r="C64">
        <v>41.2</v>
      </c>
      <c r="D64">
        <v>41.56</v>
      </c>
      <c r="E64">
        <v>40.65</v>
      </c>
      <c r="F64">
        <v>41.49</v>
      </c>
      <c r="G64" s="3">
        <v>1528</v>
      </c>
      <c r="H64" t="s">
        <v>23</v>
      </c>
      <c r="I64" s="1">
        <v>40.930500000000002</v>
      </c>
      <c r="J64" s="7">
        <v>41.5</v>
      </c>
      <c r="K64">
        <v>41.69</v>
      </c>
      <c r="L64">
        <v>40.729999999999997</v>
      </c>
      <c r="M64">
        <v>41.6</v>
      </c>
      <c r="N64">
        <v>41.59</v>
      </c>
      <c r="O64" s="3">
        <v>33969</v>
      </c>
      <c r="P64" s="2">
        <v>41.095599999999997</v>
      </c>
      <c r="Q64" s="3">
        <v>445932</v>
      </c>
      <c r="R64" s="11">
        <f t="shared" si="0"/>
        <v>1413110.4000000001</v>
      </c>
      <c r="S64" s="13">
        <f t="shared" si="2"/>
        <v>4.1033067825246849E-3</v>
      </c>
      <c r="T64" s="12">
        <f t="shared" si="3"/>
        <v>0.17000000000000171</v>
      </c>
      <c r="U64" s="14">
        <f t="shared" si="4"/>
        <v>7.0000000000000284E-2</v>
      </c>
      <c r="V64" s="12">
        <f t="shared" si="1"/>
        <v>0.96000000000000085</v>
      </c>
    </row>
    <row r="65" spans="2:22" x14ac:dyDescent="0.3">
      <c r="B65" s="350">
        <v>44280</v>
      </c>
      <c r="C65">
        <v>41.2</v>
      </c>
      <c r="D65">
        <v>41.2</v>
      </c>
      <c r="E65">
        <v>39.57</v>
      </c>
      <c r="F65">
        <v>40.26</v>
      </c>
      <c r="G65" s="3">
        <v>1172</v>
      </c>
      <c r="H65" t="s">
        <v>23</v>
      </c>
      <c r="I65" s="1">
        <v>40.187199999999997</v>
      </c>
      <c r="J65" s="7">
        <v>41.5</v>
      </c>
      <c r="K65">
        <v>41.69</v>
      </c>
      <c r="L65">
        <v>39.630000000000003</v>
      </c>
      <c r="M65">
        <v>40.35</v>
      </c>
      <c r="N65">
        <v>40.35</v>
      </c>
      <c r="O65" s="3">
        <v>45024</v>
      </c>
      <c r="P65" s="2">
        <v>40.4574</v>
      </c>
      <c r="Q65" s="3">
        <v>444274</v>
      </c>
      <c r="R65" s="11">
        <f t="shared" si="0"/>
        <v>1816718.4000000001</v>
      </c>
      <c r="S65" s="13">
        <f t="shared" si="2"/>
        <v>-3.0048076923076872E-2</v>
      </c>
      <c r="T65" s="12">
        <f t="shared" si="3"/>
        <v>-1.25</v>
      </c>
      <c r="U65" s="14">
        <f t="shared" si="4"/>
        <v>-0.10000000000000142</v>
      </c>
      <c r="V65" s="12">
        <f t="shared" si="1"/>
        <v>2.0599999999999952</v>
      </c>
    </row>
    <row r="66" spans="2:22" x14ac:dyDescent="0.3">
      <c r="B66" s="350">
        <v>44281</v>
      </c>
      <c r="C66">
        <v>40.1</v>
      </c>
      <c r="D66">
        <v>41.66</v>
      </c>
      <c r="E66">
        <v>40.1</v>
      </c>
      <c r="F66">
        <v>41.63</v>
      </c>
      <c r="G66" s="3">
        <v>1354</v>
      </c>
      <c r="H66" t="s">
        <v>23</v>
      </c>
      <c r="I66" s="1">
        <v>41.142800000000001</v>
      </c>
      <c r="J66" s="7">
        <v>40.49</v>
      </c>
      <c r="K66">
        <v>41.85</v>
      </c>
      <c r="L66">
        <v>40.18</v>
      </c>
      <c r="M66">
        <v>41.73</v>
      </c>
      <c r="N66">
        <v>41.74</v>
      </c>
      <c r="O66" s="3">
        <v>24199</v>
      </c>
      <c r="P66" s="2">
        <v>41.260599999999997</v>
      </c>
      <c r="Q66" s="3">
        <v>443436</v>
      </c>
      <c r="R66" s="11">
        <f t="shared" si="0"/>
        <v>1009824.2699999999</v>
      </c>
      <c r="S66" s="13">
        <f t="shared" si="2"/>
        <v>3.4200743494423591E-2</v>
      </c>
      <c r="T66" s="12">
        <f t="shared" si="3"/>
        <v>1.3799999999999955</v>
      </c>
      <c r="U66" s="14">
        <f t="shared" si="4"/>
        <v>0.14000000000000057</v>
      </c>
      <c r="V66" s="12">
        <f t="shared" si="1"/>
        <v>1.6700000000000017</v>
      </c>
    </row>
    <row r="67" spans="2:22" x14ac:dyDescent="0.3">
      <c r="B67" s="350">
        <v>44284</v>
      </c>
      <c r="C67">
        <v>41.04</v>
      </c>
      <c r="D67">
        <v>42.07</v>
      </c>
      <c r="E67">
        <v>40.75</v>
      </c>
      <c r="F67">
        <v>41.75</v>
      </c>
      <c r="G67" s="3">
        <v>608</v>
      </c>
      <c r="H67" t="s">
        <v>23</v>
      </c>
      <c r="I67" s="1">
        <v>41.388300000000001</v>
      </c>
      <c r="J67" s="7">
        <v>41.59</v>
      </c>
      <c r="K67">
        <v>42.31</v>
      </c>
      <c r="L67">
        <v>40.799999999999997</v>
      </c>
      <c r="M67">
        <v>41.85</v>
      </c>
      <c r="N67">
        <v>41.86</v>
      </c>
      <c r="O67" s="3">
        <v>20248</v>
      </c>
      <c r="P67" s="2">
        <v>41.5715</v>
      </c>
      <c r="Q67" s="3">
        <v>445232</v>
      </c>
      <c r="R67" s="11">
        <f t="shared" si="0"/>
        <v>847378.8</v>
      </c>
      <c r="S67" s="13">
        <f t="shared" si="2"/>
        <v>2.8756290438534116E-3</v>
      </c>
      <c r="T67" s="12">
        <f t="shared" si="3"/>
        <v>0.12000000000000455</v>
      </c>
      <c r="U67" s="14">
        <f t="shared" si="4"/>
        <v>-0.13999999999999346</v>
      </c>
      <c r="V67" s="12">
        <f t="shared" si="1"/>
        <v>1.5100000000000051</v>
      </c>
    </row>
    <row r="68" spans="2:22" x14ac:dyDescent="0.3">
      <c r="B68" s="350">
        <v>44285</v>
      </c>
      <c r="C68">
        <v>41.65</v>
      </c>
      <c r="D68">
        <v>42.2</v>
      </c>
      <c r="E68">
        <v>41.65</v>
      </c>
      <c r="F68">
        <v>41.95</v>
      </c>
      <c r="G68" s="3">
        <v>1189</v>
      </c>
      <c r="H68" t="s">
        <v>23</v>
      </c>
      <c r="I68" s="1">
        <v>42.002800000000001</v>
      </c>
      <c r="J68" s="7">
        <v>41.99</v>
      </c>
      <c r="K68">
        <v>42.51</v>
      </c>
      <c r="L68">
        <v>41.45</v>
      </c>
      <c r="M68">
        <v>42.05</v>
      </c>
      <c r="N68">
        <v>42.08</v>
      </c>
      <c r="O68" s="3">
        <v>26180</v>
      </c>
      <c r="P68" s="2">
        <v>42.113100000000003</v>
      </c>
      <c r="Q68" s="3">
        <v>445839</v>
      </c>
      <c r="R68" s="11">
        <f t="shared" si="0"/>
        <v>1100869</v>
      </c>
      <c r="S68" s="13">
        <f t="shared" si="2"/>
        <v>4.7789725209079759E-3</v>
      </c>
      <c r="T68" s="12">
        <f t="shared" si="3"/>
        <v>0.19999999999999574</v>
      </c>
      <c r="U68" s="14">
        <f t="shared" si="4"/>
        <v>0.14000000000000057</v>
      </c>
      <c r="V68" s="12">
        <f t="shared" si="1"/>
        <v>1.0599999999999952</v>
      </c>
    </row>
    <row r="69" spans="2:22" x14ac:dyDescent="0.3">
      <c r="B69" s="350">
        <v>44286</v>
      </c>
      <c r="C69">
        <v>42.32</v>
      </c>
      <c r="D69">
        <v>42.6</v>
      </c>
      <c r="E69">
        <v>42.01</v>
      </c>
      <c r="F69">
        <v>42.45</v>
      </c>
      <c r="G69" s="3">
        <v>794</v>
      </c>
      <c r="H69" t="s">
        <v>23</v>
      </c>
      <c r="I69" s="1">
        <v>42.3491</v>
      </c>
      <c r="J69" s="7">
        <v>42.13</v>
      </c>
      <c r="K69">
        <v>42.78</v>
      </c>
      <c r="L69">
        <v>41.95</v>
      </c>
      <c r="M69">
        <v>42.55</v>
      </c>
      <c r="N69">
        <v>42.46</v>
      </c>
      <c r="O69" s="3">
        <v>18133</v>
      </c>
      <c r="P69" s="2">
        <v>42.407899999999998</v>
      </c>
      <c r="Q69" s="3">
        <v>446907</v>
      </c>
      <c r="R69" s="11">
        <f t="shared" si="0"/>
        <v>771559.14999999991</v>
      </c>
      <c r="S69" s="13">
        <f t="shared" si="2"/>
        <v>1.189060642092743E-2</v>
      </c>
      <c r="T69" s="12">
        <f t="shared" si="3"/>
        <v>0.5</v>
      </c>
      <c r="U69" s="14">
        <f t="shared" si="4"/>
        <v>8.00000000000054E-2</v>
      </c>
      <c r="V69" s="12">
        <f t="shared" si="1"/>
        <v>0.82999999999999829</v>
      </c>
    </row>
    <row r="70" spans="2:22" x14ac:dyDescent="0.3">
      <c r="B70" s="350">
        <v>44287</v>
      </c>
      <c r="C70">
        <v>42.2</v>
      </c>
      <c r="D70">
        <v>42.76</v>
      </c>
      <c r="E70">
        <v>42.08</v>
      </c>
      <c r="F70">
        <v>42.37</v>
      </c>
      <c r="G70" s="3">
        <v>776</v>
      </c>
      <c r="H70" t="s">
        <v>23</v>
      </c>
      <c r="I70" s="1">
        <v>42.5075</v>
      </c>
      <c r="J70" s="7">
        <v>42.5</v>
      </c>
      <c r="K70">
        <v>42.88</v>
      </c>
      <c r="L70">
        <v>42.1</v>
      </c>
      <c r="M70">
        <v>42.47</v>
      </c>
      <c r="N70">
        <v>42.43</v>
      </c>
      <c r="O70" s="3">
        <v>17082</v>
      </c>
      <c r="P70" s="2">
        <v>42.468800000000002</v>
      </c>
      <c r="Q70" s="3">
        <v>447921</v>
      </c>
      <c r="R70" s="11">
        <f t="shared" si="0"/>
        <v>725472.54</v>
      </c>
      <c r="S70" s="13">
        <f t="shared" si="2"/>
        <v>-1.8801410105757643E-3</v>
      </c>
      <c r="T70" s="12">
        <f t="shared" si="3"/>
        <v>-7.9999999999998295E-2</v>
      </c>
      <c r="U70" s="14">
        <f t="shared" si="4"/>
        <v>-4.9999999999997158E-2</v>
      </c>
      <c r="V70" s="12">
        <f t="shared" si="1"/>
        <v>0.78000000000000114</v>
      </c>
    </row>
    <row r="71" spans="2:22" x14ac:dyDescent="0.3">
      <c r="B71" s="350">
        <v>44288</v>
      </c>
      <c r="C71">
        <v>42.2</v>
      </c>
      <c r="D71">
        <v>42.76</v>
      </c>
      <c r="E71">
        <v>42.08</v>
      </c>
      <c r="F71">
        <v>42.37</v>
      </c>
      <c r="G71" s="3">
        <v>776</v>
      </c>
      <c r="H71" t="s">
        <v>23</v>
      </c>
      <c r="I71" s="1">
        <v>42.5075</v>
      </c>
      <c r="J71" s="7">
        <v>42.5</v>
      </c>
      <c r="K71">
        <v>42.88</v>
      </c>
      <c r="L71">
        <v>42.1</v>
      </c>
      <c r="M71">
        <v>42.47</v>
      </c>
      <c r="N71">
        <v>42.43</v>
      </c>
      <c r="O71" s="3">
        <v>17082</v>
      </c>
      <c r="P71" s="2">
        <v>42.468800000000002</v>
      </c>
      <c r="Q71" s="3">
        <v>447921</v>
      </c>
      <c r="R71" s="11">
        <f t="shared" ref="R71:R134" si="5">+M71*O71</f>
        <v>725472.54</v>
      </c>
      <c r="S71" s="13">
        <f t="shared" si="2"/>
        <v>0</v>
      </c>
      <c r="T71" s="12">
        <f t="shared" si="3"/>
        <v>0</v>
      </c>
      <c r="U71" s="14">
        <f t="shared" si="4"/>
        <v>3.0000000000001137E-2</v>
      </c>
      <c r="V71" s="12">
        <f t="shared" ref="V71:V134" si="6">+K71-L71</f>
        <v>0.78000000000000114</v>
      </c>
    </row>
    <row r="72" spans="2:22" x14ac:dyDescent="0.3">
      <c r="B72" s="350">
        <v>44291</v>
      </c>
      <c r="C72">
        <v>42.2</v>
      </c>
      <c r="D72">
        <v>42.76</v>
      </c>
      <c r="E72">
        <v>42.08</v>
      </c>
      <c r="F72">
        <v>42.37</v>
      </c>
      <c r="G72" s="3">
        <v>776</v>
      </c>
      <c r="H72" t="s">
        <v>23</v>
      </c>
      <c r="I72" s="1">
        <v>42.5075</v>
      </c>
      <c r="J72" s="7">
        <v>42.5</v>
      </c>
      <c r="K72">
        <v>42.88</v>
      </c>
      <c r="L72">
        <v>42.1</v>
      </c>
      <c r="M72">
        <v>42.47</v>
      </c>
      <c r="N72">
        <v>42.43</v>
      </c>
      <c r="O72" s="3">
        <v>17082</v>
      </c>
      <c r="P72" s="2">
        <v>42.468800000000002</v>
      </c>
      <c r="Q72" s="3">
        <v>447921</v>
      </c>
      <c r="R72" s="11">
        <f t="shared" si="5"/>
        <v>725472.54</v>
      </c>
      <c r="S72" s="13">
        <f t="shared" ref="S72:S135" si="7">+M72/M71-1</f>
        <v>0</v>
      </c>
      <c r="T72" s="12">
        <f t="shared" ref="T72:T135" si="8">+M72-M71</f>
        <v>0</v>
      </c>
      <c r="U72" s="14">
        <f t="shared" ref="U72:U135" si="9">+J72-M71</f>
        <v>3.0000000000001137E-2</v>
      </c>
      <c r="V72" s="12">
        <f t="shared" si="6"/>
        <v>0.78000000000000114</v>
      </c>
    </row>
    <row r="73" spans="2:22" x14ac:dyDescent="0.3">
      <c r="B73" s="350">
        <v>44292</v>
      </c>
      <c r="C73">
        <v>42.8</v>
      </c>
      <c r="D73">
        <v>44.17</v>
      </c>
      <c r="E73">
        <v>42.78</v>
      </c>
      <c r="F73">
        <v>44.14</v>
      </c>
      <c r="G73" s="3">
        <v>1143</v>
      </c>
      <c r="H73" t="s">
        <v>23</v>
      </c>
      <c r="I73" s="1">
        <v>43.444200000000002</v>
      </c>
      <c r="J73" s="7">
        <v>42.65</v>
      </c>
      <c r="K73">
        <v>44.35</v>
      </c>
      <c r="L73">
        <v>42.65</v>
      </c>
      <c r="M73">
        <v>44.24</v>
      </c>
      <c r="N73">
        <v>44.27</v>
      </c>
      <c r="O73" s="3">
        <v>29166</v>
      </c>
      <c r="P73" s="2">
        <v>43.578200000000002</v>
      </c>
      <c r="Q73" s="3">
        <v>451256</v>
      </c>
      <c r="R73" s="11">
        <f t="shared" si="5"/>
        <v>1290303.8400000001</v>
      </c>
      <c r="S73" s="13">
        <f t="shared" si="7"/>
        <v>4.1676477513538979E-2</v>
      </c>
      <c r="T73" s="12">
        <f t="shared" si="8"/>
        <v>1.7700000000000031</v>
      </c>
      <c r="U73" s="14">
        <f t="shared" si="9"/>
        <v>0.17999999999999972</v>
      </c>
      <c r="V73" s="12">
        <f t="shared" si="6"/>
        <v>1.7000000000000028</v>
      </c>
    </row>
    <row r="74" spans="2:22" x14ac:dyDescent="0.3">
      <c r="B74" s="350">
        <v>44293</v>
      </c>
      <c r="C74">
        <v>44.13</v>
      </c>
      <c r="D74">
        <v>44.13</v>
      </c>
      <c r="E74">
        <v>43.46</v>
      </c>
      <c r="F74">
        <v>43.77</v>
      </c>
      <c r="G74" s="3">
        <v>1217</v>
      </c>
      <c r="H74" t="s">
        <v>23</v>
      </c>
      <c r="I74" s="1">
        <v>43.780099999999997</v>
      </c>
      <c r="J74" s="7">
        <v>44.35</v>
      </c>
      <c r="K74">
        <v>44.35</v>
      </c>
      <c r="L74">
        <v>43.54</v>
      </c>
      <c r="M74">
        <v>43.86</v>
      </c>
      <c r="N74">
        <v>43.82</v>
      </c>
      <c r="O74" s="3">
        <v>24146</v>
      </c>
      <c r="P74" s="2">
        <v>43.858600000000003</v>
      </c>
      <c r="Q74" s="3">
        <v>451532</v>
      </c>
      <c r="R74" s="11">
        <f t="shared" si="5"/>
        <v>1059043.56</v>
      </c>
      <c r="S74" s="13">
        <f t="shared" si="7"/>
        <v>-8.589511754068746E-3</v>
      </c>
      <c r="T74" s="12">
        <f t="shared" si="8"/>
        <v>-0.38000000000000256</v>
      </c>
      <c r="U74" s="14">
        <f t="shared" si="9"/>
        <v>0.10999999999999943</v>
      </c>
      <c r="V74" s="12">
        <f t="shared" si="6"/>
        <v>0.81000000000000227</v>
      </c>
    </row>
    <row r="75" spans="2:22" x14ac:dyDescent="0.3">
      <c r="B75" s="350">
        <v>44294</v>
      </c>
      <c r="C75">
        <v>43.83</v>
      </c>
      <c r="D75">
        <v>43.83</v>
      </c>
      <c r="E75">
        <v>43.25</v>
      </c>
      <c r="F75">
        <v>43.39</v>
      </c>
      <c r="G75" s="3">
        <v>1476</v>
      </c>
      <c r="H75" t="s">
        <v>23</v>
      </c>
      <c r="I75" s="1">
        <v>43.421700000000001</v>
      </c>
      <c r="J75" s="7">
        <v>43.86</v>
      </c>
      <c r="K75">
        <v>44.05</v>
      </c>
      <c r="L75">
        <v>43.32</v>
      </c>
      <c r="M75">
        <v>43.48</v>
      </c>
      <c r="N75">
        <v>43.43</v>
      </c>
      <c r="O75" s="3">
        <v>30530</v>
      </c>
      <c r="P75" s="2">
        <v>43.606299999999997</v>
      </c>
      <c r="Q75" s="3">
        <v>442919</v>
      </c>
      <c r="R75" s="11">
        <f t="shared" si="5"/>
        <v>1327444.3999999999</v>
      </c>
      <c r="S75" s="13">
        <f t="shared" si="7"/>
        <v>-8.6639306885545331E-3</v>
      </c>
      <c r="T75" s="12">
        <f t="shared" si="8"/>
        <v>-0.38000000000000256</v>
      </c>
      <c r="U75" s="14">
        <f t="shared" si="9"/>
        <v>0</v>
      </c>
      <c r="V75" s="12">
        <f t="shared" si="6"/>
        <v>0.72999999999999687</v>
      </c>
    </row>
    <row r="76" spans="2:22" x14ac:dyDescent="0.3">
      <c r="B76" s="350">
        <v>44295</v>
      </c>
      <c r="C76">
        <v>43.47</v>
      </c>
      <c r="D76">
        <v>43.64</v>
      </c>
      <c r="E76">
        <v>43.09</v>
      </c>
      <c r="F76">
        <v>43.56</v>
      </c>
      <c r="G76" s="3">
        <v>655</v>
      </c>
      <c r="H76" t="s">
        <v>23</v>
      </c>
      <c r="I76" s="1">
        <v>43.3337</v>
      </c>
      <c r="J76" s="7">
        <v>43.57</v>
      </c>
      <c r="K76">
        <v>43.8</v>
      </c>
      <c r="L76">
        <v>43.16</v>
      </c>
      <c r="M76">
        <v>43.64</v>
      </c>
      <c r="N76">
        <v>43.6</v>
      </c>
      <c r="O76" s="3">
        <v>17457</v>
      </c>
      <c r="P76" s="2">
        <v>43.467199999999998</v>
      </c>
      <c r="Q76" s="3">
        <v>443565</v>
      </c>
      <c r="R76" s="11">
        <f t="shared" si="5"/>
        <v>761823.48</v>
      </c>
      <c r="S76" s="13">
        <f t="shared" si="7"/>
        <v>3.6798528058878954E-3</v>
      </c>
      <c r="T76" s="12">
        <f t="shared" si="8"/>
        <v>0.16000000000000369</v>
      </c>
      <c r="U76" s="14">
        <f t="shared" si="9"/>
        <v>9.0000000000003411E-2</v>
      </c>
      <c r="V76" s="12">
        <f t="shared" si="6"/>
        <v>0.64000000000000057</v>
      </c>
    </row>
    <row r="77" spans="2:22" x14ac:dyDescent="0.3">
      <c r="B77" s="350">
        <v>44298</v>
      </c>
      <c r="C77">
        <v>43.8</v>
      </c>
      <c r="D77">
        <v>44.5</v>
      </c>
      <c r="E77">
        <v>43.64</v>
      </c>
      <c r="F77">
        <v>44.39</v>
      </c>
      <c r="G77" s="3">
        <v>1775</v>
      </c>
      <c r="H77" t="s">
        <v>23</v>
      </c>
      <c r="I77" s="1">
        <v>44.191299999999998</v>
      </c>
      <c r="J77" s="7">
        <v>43.56</v>
      </c>
      <c r="K77">
        <v>44.62</v>
      </c>
      <c r="L77">
        <v>43.53</v>
      </c>
      <c r="M77">
        <v>44.48</v>
      </c>
      <c r="N77">
        <v>44.39</v>
      </c>
      <c r="O77" s="3">
        <v>22158</v>
      </c>
      <c r="P77" s="2">
        <v>44.202399999999997</v>
      </c>
      <c r="Q77" s="3">
        <v>443734</v>
      </c>
      <c r="R77" s="11">
        <f t="shared" si="5"/>
        <v>985587.84</v>
      </c>
      <c r="S77" s="13">
        <f t="shared" si="7"/>
        <v>1.9248395967002674E-2</v>
      </c>
      <c r="T77" s="12">
        <f t="shared" si="8"/>
        <v>0.83999999999999631</v>
      </c>
      <c r="U77" s="14">
        <f t="shared" si="9"/>
        <v>-7.9999999999998295E-2</v>
      </c>
      <c r="V77" s="12">
        <f t="shared" si="6"/>
        <v>1.0899999999999963</v>
      </c>
    </row>
    <row r="78" spans="2:22" x14ac:dyDescent="0.3">
      <c r="B78" s="350">
        <v>44299</v>
      </c>
      <c r="C78">
        <v>44.27</v>
      </c>
      <c r="D78">
        <v>44.55</v>
      </c>
      <c r="E78">
        <v>43.7</v>
      </c>
      <c r="F78">
        <v>43.76</v>
      </c>
      <c r="G78" s="3">
        <v>1143</v>
      </c>
      <c r="H78" t="s">
        <v>23</v>
      </c>
      <c r="I78" s="1">
        <v>44.094099999999997</v>
      </c>
      <c r="J78" s="7">
        <v>44.58</v>
      </c>
      <c r="K78">
        <v>44.69</v>
      </c>
      <c r="L78">
        <v>43.72</v>
      </c>
      <c r="M78">
        <v>43.85</v>
      </c>
      <c r="N78">
        <v>43.76</v>
      </c>
      <c r="O78" s="3">
        <v>23136</v>
      </c>
      <c r="P78" s="2">
        <v>44.210900000000002</v>
      </c>
      <c r="Q78" s="3">
        <v>444513</v>
      </c>
      <c r="R78" s="11">
        <f t="shared" si="5"/>
        <v>1014513.6</v>
      </c>
      <c r="S78" s="13">
        <f t="shared" si="7"/>
        <v>-1.4163669064748086E-2</v>
      </c>
      <c r="T78" s="12">
        <f t="shared" si="8"/>
        <v>-0.62999999999999545</v>
      </c>
      <c r="U78" s="14">
        <f t="shared" si="9"/>
        <v>0.10000000000000142</v>
      </c>
      <c r="V78" s="12">
        <f t="shared" si="6"/>
        <v>0.96999999999999886</v>
      </c>
    </row>
    <row r="79" spans="2:22" x14ac:dyDescent="0.3">
      <c r="B79" s="350">
        <v>44300</v>
      </c>
      <c r="C79">
        <v>44</v>
      </c>
      <c r="D79">
        <v>44</v>
      </c>
      <c r="E79">
        <v>43.4</v>
      </c>
      <c r="F79">
        <v>43.73</v>
      </c>
      <c r="G79" s="3">
        <v>2715</v>
      </c>
      <c r="H79" t="s">
        <v>23</v>
      </c>
      <c r="I79" s="1">
        <v>43.710099999999997</v>
      </c>
      <c r="J79" s="7">
        <v>43.94</v>
      </c>
      <c r="K79">
        <v>44.18</v>
      </c>
      <c r="L79">
        <v>43.45</v>
      </c>
      <c r="M79">
        <v>43.82</v>
      </c>
      <c r="N79">
        <v>43.76</v>
      </c>
      <c r="O79" s="3">
        <v>23008</v>
      </c>
      <c r="P79" s="2">
        <v>43.8643</v>
      </c>
      <c r="Q79" s="3">
        <v>444017</v>
      </c>
      <c r="R79" s="11">
        <f t="shared" si="5"/>
        <v>1008210.56</v>
      </c>
      <c r="S79" s="13">
        <f t="shared" si="7"/>
        <v>-6.8415051311288E-4</v>
      </c>
      <c r="T79" s="12">
        <f t="shared" si="8"/>
        <v>-3.0000000000001137E-2</v>
      </c>
      <c r="U79" s="14">
        <f t="shared" si="9"/>
        <v>8.9999999999996305E-2</v>
      </c>
      <c r="V79" s="12">
        <f t="shared" si="6"/>
        <v>0.72999999999999687</v>
      </c>
    </row>
    <row r="80" spans="2:22" x14ac:dyDescent="0.3">
      <c r="B80" s="350">
        <v>44301</v>
      </c>
      <c r="C80">
        <v>43.9</v>
      </c>
      <c r="D80">
        <v>44.4</v>
      </c>
      <c r="E80">
        <v>43.88</v>
      </c>
      <c r="F80">
        <v>44.08</v>
      </c>
      <c r="G80" s="3">
        <v>2067</v>
      </c>
      <c r="H80" t="s">
        <v>23</v>
      </c>
      <c r="I80" s="1">
        <v>44.0899</v>
      </c>
      <c r="J80" s="7">
        <v>43.78</v>
      </c>
      <c r="K80">
        <v>44.55</v>
      </c>
      <c r="L80">
        <v>43.78</v>
      </c>
      <c r="M80">
        <v>44.16</v>
      </c>
      <c r="N80">
        <v>44.34</v>
      </c>
      <c r="O80" s="3">
        <v>18921</v>
      </c>
      <c r="P80" s="2">
        <v>44.205500000000001</v>
      </c>
      <c r="Q80" s="3">
        <v>444192</v>
      </c>
      <c r="R80" s="11">
        <f t="shared" si="5"/>
        <v>835551.36</v>
      </c>
      <c r="S80" s="13">
        <f t="shared" si="7"/>
        <v>7.7590141487904329E-3</v>
      </c>
      <c r="T80" s="12">
        <f t="shared" si="8"/>
        <v>0.33999999999999631</v>
      </c>
      <c r="U80" s="14">
        <f t="shared" si="9"/>
        <v>-3.9999999999999147E-2</v>
      </c>
      <c r="V80" s="12">
        <f t="shared" si="6"/>
        <v>0.76999999999999602</v>
      </c>
    </row>
    <row r="81" spans="2:22" x14ac:dyDescent="0.3">
      <c r="B81" s="350">
        <v>44302</v>
      </c>
      <c r="C81">
        <v>44.45</v>
      </c>
      <c r="D81">
        <v>44.73</v>
      </c>
      <c r="E81">
        <v>44.29</v>
      </c>
      <c r="F81">
        <v>44.33</v>
      </c>
      <c r="G81" s="3">
        <v>2134</v>
      </c>
      <c r="H81" t="s">
        <v>23</v>
      </c>
      <c r="I81" s="1">
        <v>44.473599999999998</v>
      </c>
      <c r="J81" s="7">
        <v>44.4</v>
      </c>
      <c r="K81">
        <v>44.9</v>
      </c>
      <c r="L81">
        <v>44.3</v>
      </c>
      <c r="M81">
        <v>44.42</v>
      </c>
      <c r="N81">
        <v>44.4</v>
      </c>
      <c r="O81" s="3">
        <v>21213</v>
      </c>
      <c r="P81" s="2">
        <v>44.587200000000003</v>
      </c>
      <c r="Q81" s="3">
        <v>446004</v>
      </c>
      <c r="R81" s="11">
        <f t="shared" si="5"/>
        <v>942281.46000000008</v>
      </c>
      <c r="S81" s="13">
        <f t="shared" si="7"/>
        <v>5.8876811594203993E-3</v>
      </c>
      <c r="T81" s="12">
        <f t="shared" si="8"/>
        <v>0.26000000000000512</v>
      </c>
      <c r="U81" s="14">
        <f t="shared" si="9"/>
        <v>0.24000000000000199</v>
      </c>
      <c r="V81" s="12">
        <f t="shared" si="6"/>
        <v>0.60000000000000142</v>
      </c>
    </row>
    <row r="82" spans="2:22" x14ac:dyDescent="0.3">
      <c r="B82" s="350">
        <v>44305</v>
      </c>
      <c r="C82">
        <v>44.45</v>
      </c>
      <c r="D82">
        <v>44.85</v>
      </c>
      <c r="E82">
        <v>43.81</v>
      </c>
      <c r="F82">
        <v>44.27</v>
      </c>
      <c r="G82" s="3">
        <v>1817</v>
      </c>
      <c r="H82" t="s">
        <v>23</v>
      </c>
      <c r="I82" s="1">
        <v>44.428100000000001</v>
      </c>
      <c r="J82" s="7">
        <v>44.38</v>
      </c>
      <c r="K82">
        <v>44.95</v>
      </c>
      <c r="L82">
        <v>43.85</v>
      </c>
      <c r="M82">
        <v>44.35</v>
      </c>
      <c r="N82">
        <v>43.86</v>
      </c>
      <c r="O82" s="3">
        <v>25097</v>
      </c>
      <c r="P82" s="2">
        <v>44.5304</v>
      </c>
      <c r="Q82" s="3">
        <v>448441</v>
      </c>
      <c r="R82" s="11">
        <f t="shared" si="5"/>
        <v>1113051.95</v>
      </c>
      <c r="S82" s="13">
        <f t="shared" si="7"/>
        <v>-1.5758667266997373E-3</v>
      </c>
      <c r="T82" s="12">
        <f t="shared" si="8"/>
        <v>-7.0000000000000284E-2</v>
      </c>
      <c r="U82" s="14">
        <f t="shared" si="9"/>
        <v>-3.9999999999999147E-2</v>
      </c>
      <c r="V82" s="12">
        <f t="shared" si="6"/>
        <v>1.1000000000000014</v>
      </c>
    </row>
    <row r="83" spans="2:22" x14ac:dyDescent="0.3">
      <c r="B83" s="350">
        <v>44306</v>
      </c>
      <c r="C83">
        <v>43.98</v>
      </c>
      <c r="D83">
        <v>45.08</v>
      </c>
      <c r="E83">
        <v>43.85</v>
      </c>
      <c r="F83">
        <v>44.81</v>
      </c>
      <c r="G83" s="3">
        <v>2310</v>
      </c>
      <c r="H83" t="s">
        <v>23</v>
      </c>
      <c r="I83" s="1">
        <v>44.321300000000001</v>
      </c>
      <c r="J83" s="7">
        <v>44.15</v>
      </c>
      <c r="K83">
        <v>45.19</v>
      </c>
      <c r="L83">
        <v>43.89</v>
      </c>
      <c r="M83">
        <v>44.89</v>
      </c>
      <c r="N83">
        <v>45.11</v>
      </c>
      <c r="O83" s="3">
        <v>30806</v>
      </c>
      <c r="P83" s="2">
        <v>44.5471</v>
      </c>
      <c r="Q83" s="3">
        <v>448140</v>
      </c>
      <c r="R83" s="11">
        <f t="shared" si="5"/>
        <v>1382881.34</v>
      </c>
      <c r="S83" s="13">
        <f t="shared" si="7"/>
        <v>1.2175873731679721E-2</v>
      </c>
      <c r="T83" s="12">
        <f t="shared" si="8"/>
        <v>0.53999999999999915</v>
      </c>
      <c r="U83" s="14">
        <f t="shared" si="9"/>
        <v>-0.20000000000000284</v>
      </c>
      <c r="V83" s="12">
        <f t="shared" si="6"/>
        <v>1.2999999999999972</v>
      </c>
    </row>
    <row r="84" spans="2:22" x14ac:dyDescent="0.3">
      <c r="B84" s="350">
        <v>44307</v>
      </c>
      <c r="C84">
        <v>44.83</v>
      </c>
      <c r="D84">
        <v>46.35</v>
      </c>
      <c r="E84">
        <v>44.71</v>
      </c>
      <c r="F84">
        <v>45.82</v>
      </c>
      <c r="G84" s="3">
        <v>4312</v>
      </c>
      <c r="H84" t="s">
        <v>23</v>
      </c>
      <c r="I84" s="1">
        <v>45.313800000000001</v>
      </c>
      <c r="J84" s="7">
        <v>45</v>
      </c>
      <c r="K84">
        <v>46.5</v>
      </c>
      <c r="L84">
        <v>44.78</v>
      </c>
      <c r="M84">
        <v>45.91</v>
      </c>
      <c r="N84">
        <v>46.4</v>
      </c>
      <c r="O84" s="3">
        <v>38579</v>
      </c>
      <c r="P84" s="2">
        <v>45.58</v>
      </c>
      <c r="Q84" s="3">
        <v>450505</v>
      </c>
      <c r="R84" s="11">
        <f t="shared" si="5"/>
        <v>1771161.89</v>
      </c>
      <c r="S84" s="13">
        <f t="shared" si="7"/>
        <v>2.2722209846290919E-2</v>
      </c>
      <c r="T84" s="12">
        <f t="shared" si="8"/>
        <v>1.019999999999996</v>
      </c>
      <c r="U84" s="14">
        <f t="shared" si="9"/>
        <v>0.10999999999999943</v>
      </c>
      <c r="V84" s="12">
        <f t="shared" si="6"/>
        <v>1.7199999999999989</v>
      </c>
    </row>
    <row r="85" spans="2:22" x14ac:dyDescent="0.3">
      <c r="B85" s="350">
        <v>44308</v>
      </c>
      <c r="C85">
        <v>46.42</v>
      </c>
      <c r="D85">
        <v>47.16</v>
      </c>
      <c r="E85">
        <v>46.18</v>
      </c>
      <c r="F85">
        <v>47</v>
      </c>
      <c r="G85" s="3">
        <v>2985</v>
      </c>
      <c r="H85" t="s">
        <v>23</v>
      </c>
      <c r="I85" s="1">
        <v>46.757300000000001</v>
      </c>
      <c r="J85" s="7">
        <v>46.3</v>
      </c>
      <c r="K85">
        <v>47.36</v>
      </c>
      <c r="L85">
        <v>46.15</v>
      </c>
      <c r="M85">
        <v>47.09</v>
      </c>
      <c r="N85">
        <v>47.08</v>
      </c>
      <c r="O85" s="3">
        <v>38214</v>
      </c>
      <c r="P85" s="2">
        <v>46.832999999999998</v>
      </c>
      <c r="Q85" s="3">
        <v>452812</v>
      </c>
      <c r="R85" s="11">
        <f t="shared" si="5"/>
        <v>1799497.2600000002</v>
      </c>
      <c r="S85" s="13">
        <f t="shared" si="7"/>
        <v>2.5702461337399507E-2</v>
      </c>
      <c r="T85" s="12">
        <f t="shared" si="8"/>
        <v>1.1800000000000068</v>
      </c>
      <c r="U85" s="14">
        <f t="shared" si="9"/>
        <v>0.39000000000000057</v>
      </c>
      <c r="V85" s="12">
        <f t="shared" si="6"/>
        <v>1.2100000000000009</v>
      </c>
    </row>
    <row r="86" spans="2:22" x14ac:dyDescent="0.3">
      <c r="B86" s="350">
        <v>44309</v>
      </c>
      <c r="C86">
        <v>46.41</v>
      </c>
      <c r="D86">
        <v>46.92</v>
      </c>
      <c r="E86">
        <v>46.01</v>
      </c>
      <c r="F86">
        <v>46.86</v>
      </c>
      <c r="G86" s="3">
        <v>2276</v>
      </c>
      <c r="H86" t="s">
        <v>23</v>
      </c>
      <c r="I86" s="1">
        <v>46.410299999999999</v>
      </c>
      <c r="J86" s="7">
        <v>46.95</v>
      </c>
      <c r="K86">
        <v>47.29</v>
      </c>
      <c r="L86">
        <v>46.1</v>
      </c>
      <c r="M86">
        <v>46.95</v>
      </c>
      <c r="N86">
        <v>46.88</v>
      </c>
      <c r="O86" s="3">
        <v>32007</v>
      </c>
      <c r="P86" s="2">
        <v>46.641500000000001</v>
      </c>
      <c r="Q86" s="3">
        <v>455240</v>
      </c>
      <c r="R86" s="11">
        <f t="shared" si="5"/>
        <v>1502728.6500000001</v>
      </c>
      <c r="S86" s="13">
        <f t="shared" si="7"/>
        <v>-2.9730303673816127E-3</v>
      </c>
      <c r="T86" s="12">
        <f t="shared" si="8"/>
        <v>-0.14000000000000057</v>
      </c>
      <c r="U86" s="14">
        <f t="shared" si="9"/>
        <v>-0.14000000000000057</v>
      </c>
      <c r="V86" s="12">
        <f t="shared" si="6"/>
        <v>1.1899999999999977</v>
      </c>
    </row>
    <row r="87" spans="2:22" x14ac:dyDescent="0.3">
      <c r="B87" s="350">
        <v>44312</v>
      </c>
      <c r="C87">
        <v>47.11</v>
      </c>
      <c r="D87">
        <v>47.6</v>
      </c>
      <c r="E87">
        <v>47.04</v>
      </c>
      <c r="F87">
        <v>47.11</v>
      </c>
      <c r="G87" s="3">
        <v>1419</v>
      </c>
      <c r="H87" t="s">
        <v>23</v>
      </c>
      <c r="I87" s="1">
        <v>47.235999999999997</v>
      </c>
      <c r="J87" s="7">
        <v>47.15</v>
      </c>
      <c r="K87">
        <v>47.73</v>
      </c>
      <c r="L87">
        <v>46.88</v>
      </c>
      <c r="M87">
        <v>47.2</v>
      </c>
      <c r="N87">
        <v>47.4</v>
      </c>
      <c r="O87" s="3">
        <v>24335</v>
      </c>
      <c r="P87" s="2">
        <v>47.371600000000001</v>
      </c>
      <c r="Q87" s="3">
        <v>456544</v>
      </c>
      <c r="R87" s="11">
        <f t="shared" si="5"/>
        <v>1148612</v>
      </c>
      <c r="S87" s="13">
        <f t="shared" si="7"/>
        <v>5.3248136315229289E-3</v>
      </c>
      <c r="T87" s="12">
        <f t="shared" si="8"/>
        <v>0.25</v>
      </c>
      <c r="U87" s="14">
        <f t="shared" si="9"/>
        <v>0.19999999999999574</v>
      </c>
      <c r="V87" s="12">
        <f t="shared" si="6"/>
        <v>0.84999999999999432</v>
      </c>
    </row>
    <row r="88" spans="2:22" x14ac:dyDescent="0.3">
      <c r="B88" s="350">
        <v>44313</v>
      </c>
      <c r="C88">
        <v>47.41</v>
      </c>
      <c r="D88">
        <v>47.67</v>
      </c>
      <c r="E88">
        <v>46.29</v>
      </c>
      <c r="F88">
        <v>47.2</v>
      </c>
      <c r="G88" s="3">
        <v>1290</v>
      </c>
      <c r="H88" t="s">
        <v>23</v>
      </c>
      <c r="I88" s="1">
        <v>46.885800000000003</v>
      </c>
      <c r="J88" s="7">
        <v>47.4</v>
      </c>
      <c r="K88">
        <v>47.89</v>
      </c>
      <c r="L88">
        <v>46.35</v>
      </c>
      <c r="M88">
        <v>47.3</v>
      </c>
      <c r="N88">
        <v>47.42</v>
      </c>
      <c r="O88" s="3">
        <v>28971</v>
      </c>
      <c r="P88" s="2">
        <v>47.094900000000003</v>
      </c>
      <c r="Q88" s="3">
        <v>457761</v>
      </c>
      <c r="R88" s="11">
        <f t="shared" si="5"/>
        <v>1370328.2999999998</v>
      </c>
      <c r="S88" s="13">
        <f t="shared" si="7"/>
        <v>2.1186440677964935E-3</v>
      </c>
      <c r="T88" s="12">
        <f t="shared" si="8"/>
        <v>9.9999999999994316E-2</v>
      </c>
      <c r="U88" s="14">
        <f t="shared" si="9"/>
        <v>0.19999999999999574</v>
      </c>
      <c r="V88" s="12">
        <f t="shared" si="6"/>
        <v>1.5399999999999991</v>
      </c>
    </row>
    <row r="89" spans="2:22" x14ac:dyDescent="0.3">
      <c r="B89" s="350">
        <v>44314</v>
      </c>
      <c r="C89">
        <v>47.7</v>
      </c>
      <c r="D89">
        <v>48.25</v>
      </c>
      <c r="E89">
        <v>47.55</v>
      </c>
      <c r="F89">
        <v>47.69</v>
      </c>
      <c r="G89" s="3">
        <v>5018</v>
      </c>
      <c r="H89" t="s">
        <v>23</v>
      </c>
      <c r="I89" s="1">
        <v>47.867600000000003</v>
      </c>
      <c r="J89" s="7">
        <v>47.31</v>
      </c>
      <c r="K89">
        <v>48.4</v>
      </c>
      <c r="L89">
        <v>47.28</v>
      </c>
      <c r="M89">
        <v>47.79</v>
      </c>
      <c r="N89">
        <v>47.83</v>
      </c>
      <c r="O89" s="3">
        <v>32443</v>
      </c>
      <c r="P89" s="2">
        <v>47.940100000000001</v>
      </c>
      <c r="Q89" s="3">
        <v>453687</v>
      </c>
      <c r="R89" s="11">
        <f t="shared" si="5"/>
        <v>1550450.97</v>
      </c>
      <c r="S89" s="13">
        <f t="shared" si="7"/>
        <v>1.0359408033826734E-2</v>
      </c>
      <c r="T89" s="12">
        <f t="shared" si="8"/>
        <v>0.49000000000000199</v>
      </c>
      <c r="U89" s="14">
        <f t="shared" si="9"/>
        <v>1.0000000000005116E-2</v>
      </c>
      <c r="V89" s="12">
        <f t="shared" si="6"/>
        <v>1.1199999999999974</v>
      </c>
    </row>
    <row r="90" spans="2:22" x14ac:dyDescent="0.3">
      <c r="B90" s="350">
        <v>44315</v>
      </c>
      <c r="C90">
        <v>47.48</v>
      </c>
      <c r="D90">
        <v>47.91</v>
      </c>
      <c r="E90">
        <v>47.16</v>
      </c>
      <c r="F90">
        <v>47.91</v>
      </c>
      <c r="G90" s="3">
        <v>300</v>
      </c>
      <c r="H90" t="s">
        <v>23</v>
      </c>
      <c r="I90" s="1">
        <v>47.490099999999998</v>
      </c>
      <c r="J90" s="7">
        <v>47.87</v>
      </c>
      <c r="K90">
        <v>48.18</v>
      </c>
      <c r="L90">
        <v>47.12</v>
      </c>
      <c r="M90">
        <v>48.02</v>
      </c>
      <c r="N90">
        <v>48.01</v>
      </c>
      <c r="O90" s="3">
        <v>23546</v>
      </c>
      <c r="P90" s="2">
        <v>47.693100000000001</v>
      </c>
      <c r="Q90" s="3">
        <v>455277</v>
      </c>
      <c r="R90" s="11">
        <f t="shared" si="5"/>
        <v>1130678.9200000002</v>
      </c>
      <c r="S90" s="13">
        <f t="shared" si="7"/>
        <v>4.8127223268465968E-3</v>
      </c>
      <c r="T90" s="12">
        <f t="shared" si="8"/>
        <v>0.23000000000000398</v>
      </c>
      <c r="U90" s="14">
        <f t="shared" si="9"/>
        <v>7.9999999999998295E-2</v>
      </c>
      <c r="V90" s="12">
        <f t="shared" si="6"/>
        <v>1.0600000000000023</v>
      </c>
    </row>
    <row r="91" spans="2:22" s="15" customFormat="1" x14ac:dyDescent="0.3">
      <c r="B91" s="351">
        <v>44316</v>
      </c>
      <c r="C91" s="15">
        <v>47.67</v>
      </c>
      <c r="D91" s="15">
        <v>47.91</v>
      </c>
      <c r="E91" s="15">
        <v>47.57</v>
      </c>
      <c r="F91" s="15">
        <v>48.73</v>
      </c>
      <c r="G91" s="16">
        <v>544</v>
      </c>
      <c r="H91" s="15" t="s">
        <v>23</v>
      </c>
      <c r="I91" s="17">
        <v>47.728999999999999</v>
      </c>
      <c r="J91" s="18">
        <v>47.88</v>
      </c>
      <c r="K91" s="15">
        <v>49.41</v>
      </c>
      <c r="L91" s="15">
        <v>47.65</v>
      </c>
      <c r="M91" s="15">
        <v>48.84</v>
      </c>
      <c r="N91" s="15">
        <v>48.81</v>
      </c>
      <c r="O91" s="16">
        <v>32302</v>
      </c>
      <c r="P91" s="19">
        <v>48.2926</v>
      </c>
      <c r="Q91" s="16">
        <v>461349</v>
      </c>
      <c r="R91" s="20">
        <f t="shared" si="5"/>
        <v>1577629.6800000002</v>
      </c>
      <c r="S91" s="21">
        <f t="shared" si="7"/>
        <v>1.7076218242398911E-2</v>
      </c>
      <c r="T91" s="22">
        <f t="shared" si="8"/>
        <v>0.82000000000000028</v>
      </c>
      <c r="U91" s="23">
        <f t="shared" si="9"/>
        <v>-0.14000000000000057</v>
      </c>
      <c r="V91" s="22">
        <f t="shared" si="6"/>
        <v>1.759999999999998</v>
      </c>
    </row>
    <row r="92" spans="2:22" x14ac:dyDescent="0.3">
      <c r="B92" s="350">
        <v>44319</v>
      </c>
      <c r="C92">
        <v>49.48</v>
      </c>
      <c r="D92">
        <v>49.59</v>
      </c>
      <c r="E92">
        <v>49.02</v>
      </c>
      <c r="F92">
        <v>49.31</v>
      </c>
      <c r="G92" s="3">
        <v>136</v>
      </c>
      <c r="H92" t="s">
        <v>23</v>
      </c>
      <c r="I92" s="1">
        <v>49.440300000000001</v>
      </c>
      <c r="J92" s="7">
        <v>48.95</v>
      </c>
      <c r="K92">
        <v>49.9</v>
      </c>
      <c r="L92">
        <v>48.86</v>
      </c>
      <c r="M92">
        <v>49.42</v>
      </c>
      <c r="N92">
        <v>49.67</v>
      </c>
      <c r="O92" s="3">
        <v>12704</v>
      </c>
      <c r="P92" s="2">
        <v>49.541800000000002</v>
      </c>
      <c r="Q92" s="3">
        <v>461123</v>
      </c>
      <c r="R92" s="11">
        <f t="shared" si="5"/>
        <v>627831.68000000005</v>
      </c>
      <c r="S92" s="13">
        <f t="shared" si="7"/>
        <v>1.1875511875511835E-2</v>
      </c>
      <c r="T92" s="12">
        <f t="shared" si="8"/>
        <v>0.57999999999999829</v>
      </c>
      <c r="U92" s="14">
        <f t="shared" si="9"/>
        <v>0.10999999999999943</v>
      </c>
      <c r="V92" s="12">
        <f t="shared" si="6"/>
        <v>1.0399999999999991</v>
      </c>
    </row>
    <row r="93" spans="2:22" x14ac:dyDescent="0.3">
      <c r="B93" s="350">
        <v>44320</v>
      </c>
      <c r="C93">
        <v>49.63</v>
      </c>
      <c r="D93">
        <v>49.63</v>
      </c>
      <c r="E93">
        <v>48.38</v>
      </c>
      <c r="F93">
        <v>48.5</v>
      </c>
      <c r="G93" s="3">
        <v>1970</v>
      </c>
      <c r="H93" t="s">
        <v>23</v>
      </c>
      <c r="I93" s="1">
        <v>48.926299999999998</v>
      </c>
      <c r="J93" s="7">
        <v>49.6</v>
      </c>
      <c r="K93">
        <v>50.05</v>
      </c>
      <c r="L93">
        <v>48.4</v>
      </c>
      <c r="M93">
        <v>48.61</v>
      </c>
      <c r="N93">
        <v>48.71</v>
      </c>
      <c r="O93" s="3">
        <v>29286</v>
      </c>
      <c r="P93" s="2">
        <v>49.17</v>
      </c>
      <c r="Q93" s="3">
        <v>462052</v>
      </c>
      <c r="R93" s="11">
        <f t="shared" si="5"/>
        <v>1423592.46</v>
      </c>
      <c r="S93" s="13">
        <f t="shared" si="7"/>
        <v>-1.639012545528129E-2</v>
      </c>
      <c r="T93" s="12">
        <f t="shared" si="8"/>
        <v>-0.81000000000000227</v>
      </c>
      <c r="U93" s="14">
        <f t="shared" si="9"/>
        <v>0.17999999999999972</v>
      </c>
      <c r="V93" s="12">
        <f t="shared" si="6"/>
        <v>1.6499999999999986</v>
      </c>
    </row>
    <row r="94" spans="2:22" x14ac:dyDescent="0.3">
      <c r="B94" s="350">
        <v>44321</v>
      </c>
      <c r="C94">
        <v>48.94</v>
      </c>
      <c r="D94">
        <v>49.39</v>
      </c>
      <c r="E94">
        <v>48.52</v>
      </c>
      <c r="F94">
        <v>49.33</v>
      </c>
      <c r="G94" s="3">
        <v>2435</v>
      </c>
      <c r="H94" t="s">
        <v>23</v>
      </c>
      <c r="I94" s="1">
        <v>48.8917</v>
      </c>
      <c r="J94" s="7">
        <v>48.77</v>
      </c>
      <c r="K94">
        <v>49.5</v>
      </c>
      <c r="L94">
        <v>48.55</v>
      </c>
      <c r="M94">
        <v>49.45</v>
      </c>
      <c r="N94">
        <v>49.32</v>
      </c>
      <c r="O94" s="3">
        <v>30861</v>
      </c>
      <c r="P94" s="2">
        <v>49.059399999999997</v>
      </c>
      <c r="Q94" s="3">
        <v>454938</v>
      </c>
      <c r="R94" s="11">
        <f t="shared" si="5"/>
        <v>1526076.4500000002</v>
      </c>
      <c r="S94" s="13">
        <f t="shared" si="7"/>
        <v>1.7280394980456748E-2</v>
      </c>
      <c r="T94" s="12">
        <f t="shared" si="8"/>
        <v>0.84000000000000341</v>
      </c>
      <c r="U94" s="14">
        <f t="shared" si="9"/>
        <v>0.16000000000000369</v>
      </c>
      <c r="V94" s="12">
        <f t="shared" si="6"/>
        <v>0.95000000000000284</v>
      </c>
    </row>
    <row r="95" spans="2:22" x14ac:dyDescent="0.3">
      <c r="B95" s="350">
        <v>44322</v>
      </c>
      <c r="C95">
        <v>49.43</v>
      </c>
      <c r="D95">
        <v>50.13</v>
      </c>
      <c r="E95">
        <v>49.3</v>
      </c>
      <c r="F95">
        <v>49.82</v>
      </c>
      <c r="G95" s="3">
        <v>909</v>
      </c>
      <c r="H95" t="s">
        <v>23</v>
      </c>
      <c r="I95" s="1">
        <v>49.6038</v>
      </c>
      <c r="J95" s="7">
        <v>49.58</v>
      </c>
      <c r="K95">
        <v>50.48</v>
      </c>
      <c r="L95">
        <v>49.19</v>
      </c>
      <c r="M95">
        <v>49.94</v>
      </c>
      <c r="N95">
        <v>49.89</v>
      </c>
      <c r="O95" s="3">
        <v>37282</v>
      </c>
      <c r="P95" s="2">
        <v>49.871499999999997</v>
      </c>
      <c r="Q95" s="3">
        <v>456064</v>
      </c>
      <c r="R95" s="11">
        <f t="shared" si="5"/>
        <v>1861863.0799999998</v>
      </c>
      <c r="S95" s="13">
        <f t="shared" si="7"/>
        <v>9.9089989888776486E-3</v>
      </c>
      <c r="T95" s="12">
        <f t="shared" si="8"/>
        <v>0.48999999999999488</v>
      </c>
      <c r="U95" s="14">
        <f t="shared" si="9"/>
        <v>0.12999999999999545</v>
      </c>
      <c r="V95" s="12">
        <f t="shared" si="6"/>
        <v>1.2899999999999991</v>
      </c>
    </row>
    <row r="96" spans="2:22" x14ac:dyDescent="0.3">
      <c r="B96" s="350">
        <v>44323</v>
      </c>
      <c r="C96">
        <v>49.58</v>
      </c>
      <c r="D96">
        <v>50.05</v>
      </c>
      <c r="E96">
        <v>49.53</v>
      </c>
      <c r="F96">
        <v>50.33</v>
      </c>
      <c r="G96" s="3">
        <v>1223</v>
      </c>
      <c r="H96" t="s">
        <v>23</v>
      </c>
      <c r="I96" s="1">
        <v>49.874499999999998</v>
      </c>
      <c r="J96" s="7">
        <v>49.94</v>
      </c>
      <c r="K96">
        <v>51.1</v>
      </c>
      <c r="L96">
        <v>49.41</v>
      </c>
      <c r="M96">
        <v>50.45</v>
      </c>
      <c r="N96">
        <v>51</v>
      </c>
      <c r="O96" s="3">
        <v>29230</v>
      </c>
      <c r="P96" s="2">
        <v>50.110399999999998</v>
      </c>
      <c r="Q96" s="3">
        <v>458690</v>
      </c>
      <c r="R96" s="11">
        <f t="shared" si="5"/>
        <v>1474653.5</v>
      </c>
      <c r="S96" s="13">
        <f t="shared" si="7"/>
        <v>1.0212254705646906E-2</v>
      </c>
      <c r="T96" s="12">
        <f t="shared" si="8"/>
        <v>0.51000000000000512</v>
      </c>
      <c r="U96" s="14">
        <f t="shared" si="9"/>
        <v>0</v>
      </c>
      <c r="V96" s="12">
        <f t="shared" si="6"/>
        <v>1.6900000000000048</v>
      </c>
    </row>
    <row r="97" spans="2:22" x14ac:dyDescent="0.3">
      <c r="B97" s="350">
        <v>44326</v>
      </c>
      <c r="C97">
        <v>51.19</v>
      </c>
      <c r="D97">
        <v>52.34</v>
      </c>
      <c r="E97">
        <v>51.08</v>
      </c>
      <c r="F97">
        <v>52.1</v>
      </c>
      <c r="G97" s="3">
        <v>1702</v>
      </c>
      <c r="H97" t="s">
        <v>23</v>
      </c>
      <c r="I97" s="1">
        <v>51.696399999999997</v>
      </c>
      <c r="J97" s="7">
        <v>50.9</v>
      </c>
      <c r="K97">
        <v>52.77</v>
      </c>
      <c r="L97">
        <v>50.9</v>
      </c>
      <c r="M97">
        <v>52.22</v>
      </c>
      <c r="N97">
        <v>51.9</v>
      </c>
      <c r="O97" s="3">
        <v>37297</v>
      </c>
      <c r="P97" s="2">
        <v>52.020699999999998</v>
      </c>
      <c r="Q97" s="3">
        <v>459117</v>
      </c>
      <c r="R97" s="11">
        <f t="shared" si="5"/>
        <v>1947649.3399999999</v>
      </c>
      <c r="S97" s="13">
        <f t="shared" si="7"/>
        <v>3.5084241823587714E-2</v>
      </c>
      <c r="T97" s="12">
        <f t="shared" si="8"/>
        <v>1.769999999999996</v>
      </c>
      <c r="U97" s="14">
        <f t="shared" si="9"/>
        <v>0.44999999999999574</v>
      </c>
      <c r="V97" s="12">
        <f t="shared" si="6"/>
        <v>1.8700000000000045</v>
      </c>
    </row>
    <row r="98" spans="2:22" x14ac:dyDescent="0.3">
      <c r="B98" s="350">
        <v>44327</v>
      </c>
      <c r="C98">
        <v>51.87</v>
      </c>
      <c r="D98">
        <v>53.32</v>
      </c>
      <c r="E98">
        <v>51.28</v>
      </c>
      <c r="F98">
        <v>52.91</v>
      </c>
      <c r="G98" s="3">
        <v>1820</v>
      </c>
      <c r="H98" t="s">
        <v>23</v>
      </c>
      <c r="I98" s="1">
        <v>52.186999999999998</v>
      </c>
      <c r="J98" s="7">
        <v>52.1</v>
      </c>
      <c r="K98">
        <v>53.45</v>
      </c>
      <c r="L98">
        <v>51.37</v>
      </c>
      <c r="M98">
        <v>53.04</v>
      </c>
      <c r="N98">
        <v>53.33</v>
      </c>
      <c r="O98" s="3">
        <v>41045</v>
      </c>
      <c r="P98" s="2">
        <v>52.4146</v>
      </c>
      <c r="Q98" s="3">
        <v>461026</v>
      </c>
      <c r="R98" s="11">
        <f t="shared" si="5"/>
        <v>2177026.7999999998</v>
      </c>
      <c r="S98" s="13">
        <f t="shared" si="7"/>
        <v>1.5702795863653751E-2</v>
      </c>
      <c r="T98" s="12">
        <f t="shared" si="8"/>
        <v>0.82000000000000028</v>
      </c>
      <c r="U98" s="14">
        <f t="shared" si="9"/>
        <v>-0.11999999999999744</v>
      </c>
      <c r="V98" s="12">
        <f t="shared" si="6"/>
        <v>2.0800000000000054</v>
      </c>
    </row>
    <row r="99" spans="2:22" x14ac:dyDescent="0.3">
      <c r="B99" s="350">
        <v>44328</v>
      </c>
      <c r="C99">
        <v>53.15</v>
      </c>
      <c r="D99">
        <v>55.25</v>
      </c>
      <c r="E99">
        <v>53.15</v>
      </c>
      <c r="F99">
        <v>55.17</v>
      </c>
      <c r="G99" s="3">
        <v>2714</v>
      </c>
      <c r="H99" t="s">
        <v>23</v>
      </c>
      <c r="I99" s="1">
        <v>54.4636</v>
      </c>
      <c r="J99" s="7">
        <v>53.15</v>
      </c>
      <c r="K99">
        <v>55.47</v>
      </c>
      <c r="L99">
        <v>53.05</v>
      </c>
      <c r="M99">
        <v>55.32</v>
      </c>
      <c r="N99">
        <v>54.79</v>
      </c>
      <c r="O99" s="3">
        <v>50664</v>
      </c>
      <c r="P99" s="2">
        <v>54.4161</v>
      </c>
      <c r="Q99" s="3">
        <v>463310</v>
      </c>
      <c r="R99" s="11">
        <f t="shared" si="5"/>
        <v>2802732.48</v>
      </c>
      <c r="S99" s="13">
        <f t="shared" si="7"/>
        <v>4.2986425339366585E-2</v>
      </c>
      <c r="T99" s="12">
        <f t="shared" si="8"/>
        <v>2.2800000000000011</v>
      </c>
      <c r="U99" s="14">
        <f t="shared" si="9"/>
        <v>0.10999999999999943</v>
      </c>
      <c r="V99" s="12">
        <f t="shared" si="6"/>
        <v>2.4200000000000017</v>
      </c>
    </row>
    <row r="100" spans="2:22" x14ac:dyDescent="0.3">
      <c r="B100" s="350">
        <v>44329</v>
      </c>
      <c r="C100">
        <v>54.43</v>
      </c>
      <c r="D100">
        <v>54.56</v>
      </c>
      <c r="E100">
        <v>53.11</v>
      </c>
      <c r="F100">
        <v>54.35</v>
      </c>
      <c r="G100" s="3">
        <v>746</v>
      </c>
      <c r="H100" t="s">
        <v>23</v>
      </c>
      <c r="I100" s="1">
        <v>53.929000000000002</v>
      </c>
      <c r="J100" s="7">
        <v>55.17</v>
      </c>
      <c r="K100">
        <v>55.17</v>
      </c>
      <c r="L100">
        <v>53.21</v>
      </c>
      <c r="M100">
        <v>54.49</v>
      </c>
      <c r="N100">
        <v>54.67</v>
      </c>
      <c r="O100" s="3">
        <v>38480</v>
      </c>
      <c r="P100" s="2">
        <v>53.9983</v>
      </c>
      <c r="Q100" s="3">
        <v>459061</v>
      </c>
      <c r="R100" s="11">
        <f t="shared" si="5"/>
        <v>2096775.2000000002</v>
      </c>
      <c r="S100" s="13">
        <f t="shared" si="7"/>
        <v>-1.5003615328994857E-2</v>
      </c>
      <c r="T100" s="12">
        <f t="shared" si="8"/>
        <v>-0.82999999999999829</v>
      </c>
      <c r="U100" s="14">
        <f t="shared" si="9"/>
        <v>-0.14999999999999858</v>
      </c>
      <c r="V100" s="12">
        <f t="shared" si="6"/>
        <v>1.9600000000000009</v>
      </c>
    </row>
    <row r="101" spans="2:22" x14ac:dyDescent="0.3">
      <c r="B101" s="350">
        <v>44330</v>
      </c>
      <c r="C101">
        <v>54.49</v>
      </c>
      <c r="D101">
        <v>56.52</v>
      </c>
      <c r="E101">
        <v>54.49</v>
      </c>
      <c r="F101">
        <v>56.49</v>
      </c>
      <c r="G101" s="3">
        <v>944</v>
      </c>
      <c r="H101" t="s">
        <v>23</v>
      </c>
      <c r="I101" s="1">
        <v>55.834600000000002</v>
      </c>
      <c r="J101" s="7">
        <v>54.65</v>
      </c>
      <c r="K101">
        <v>56.9</v>
      </c>
      <c r="L101">
        <v>54.57</v>
      </c>
      <c r="M101">
        <v>56.65</v>
      </c>
      <c r="N101">
        <v>56.35</v>
      </c>
      <c r="O101" s="3">
        <v>36883</v>
      </c>
      <c r="P101" s="2">
        <v>55.834499999999998</v>
      </c>
      <c r="Q101" s="3">
        <v>456912</v>
      </c>
      <c r="R101" s="11">
        <f t="shared" si="5"/>
        <v>2089421.95</v>
      </c>
      <c r="S101" s="13">
        <f t="shared" si="7"/>
        <v>3.9640300972655362E-2</v>
      </c>
      <c r="T101" s="12">
        <f t="shared" si="8"/>
        <v>2.1599999999999966</v>
      </c>
      <c r="U101" s="14">
        <f t="shared" si="9"/>
        <v>0.15999999999999659</v>
      </c>
      <c r="V101" s="12">
        <f t="shared" si="6"/>
        <v>2.3299999999999983</v>
      </c>
    </row>
    <row r="102" spans="2:22" x14ac:dyDescent="0.3">
      <c r="B102" s="350">
        <v>44333</v>
      </c>
      <c r="C102">
        <v>56.31</v>
      </c>
      <c r="D102">
        <v>56.56</v>
      </c>
      <c r="E102">
        <v>55.18</v>
      </c>
      <c r="F102">
        <v>56.15</v>
      </c>
      <c r="G102" s="3">
        <v>3561</v>
      </c>
      <c r="H102" t="s">
        <v>23</v>
      </c>
      <c r="I102" s="1">
        <v>56.173299999999998</v>
      </c>
      <c r="J102" s="7">
        <v>56.65</v>
      </c>
      <c r="K102">
        <v>56.74</v>
      </c>
      <c r="L102">
        <v>55.3</v>
      </c>
      <c r="M102">
        <v>56.34</v>
      </c>
      <c r="N102">
        <v>55.7</v>
      </c>
      <c r="O102" s="3">
        <v>36818</v>
      </c>
      <c r="P102" s="2">
        <v>56.067399999999999</v>
      </c>
      <c r="Q102" s="3">
        <v>457037</v>
      </c>
      <c r="R102" s="11">
        <f t="shared" si="5"/>
        <v>2074326.12</v>
      </c>
      <c r="S102" s="13">
        <f t="shared" si="7"/>
        <v>-5.4721977052073489E-3</v>
      </c>
      <c r="T102" s="12">
        <f t="shared" si="8"/>
        <v>-0.30999999999999517</v>
      </c>
      <c r="U102" s="14">
        <f t="shared" si="9"/>
        <v>0</v>
      </c>
      <c r="V102" s="12">
        <f t="shared" si="6"/>
        <v>1.4400000000000048</v>
      </c>
    </row>
    <row r="103" spans="2:22" x14ac:dyDescent="0.3">
      <c r="B103" s="350">
        <v>44334</v>
      </c>
      <c r="C103">
        <v>55.92</v>
      </c>
      <c r="D103">
        <v>56.26</v>
      </c>
      <c r="E103">
        <v>52.32</v>
      </c>
      <c r="F103">
        <v>52.9</v>
      </c>
      <c r="G103" s="3">
        <v>3901</v>
      </c>
      <c r="H103" t="s">
        <v>23</v>
      </c>
      <c r="I103" s="1">
        <v>54.136200000000002</v>
      </c>
      <c r="J103" s="7">
        <v>55.84</v>
      </c>
      <c r="K103">
        <v>56.5</v>
      </c>
      <c r="L103">
        <v>52.41</v>
      </c>
      <c r="M103">
        <v>53.07</v>
      </c>
      <c r="N103">
        <v>52.67</v>
      </c>
      <c r="O103" s="3">
        <v>52669</v>
      </c>
      <c r="P103" s="2">
        <v>54.343400000000003</v>
      </c>
      <c r="Q103" s="3">
        <v>457394</v>
      </c>
      <c r="R103" s="11">
        <f t="shared" si="5"/>
        <v>2795143.83</v>
      </c>
      <c r="S103" s="13">
        <f t="shared" si="7"/>
        <v>-5.804046858359968E-2</v>
      </c>
      <c r="T103" s="12">
        <f t="shared" si="8"/>
        <v>-3.2700000000000031</v>
      </c>
      <c r="U103" s="14">
        <f t="shared" si="9"/>
        <v>-0.5</v>
      </c>
      <c r="V103" s="12">
        <f t="shared" si="6"/>
        <v>4.0900000000000034</v>
      </c>
    </row>
    <row r="104" spans="2:22" x14ac:dyDescent="0.3">
      <c r="B104" s="350">
        <v>44335</v>
      </c>
      <c r="C104">
        <v>52.08</v>
      </c>
      <c r="D104">
        <v>52.7</v>
      </c>
      <c r="E104">
        <v>48.61</v>
      </c>
      <c r="F104">
        <v>49.55</v>
      </c>
      <c r="G104" s="3">
        <v>4117</v>
      </c>
      <c r="H104" t="s">
        <v>23</v>
      </c>
      <c r="I104" s="1">
        <v>49.978499999999997</v>
      </c>
      <c r="J104" s="7">
        <v>52.25</v>
      </c>
      <c r="K104">
        <v>53.01</v>
      </c>
      <c r="L104">
        <v>48.61</v>
      </c>
      <c r="M104">
        <v>49.68</v>
      </c>
      <c r="N104">
        <v>49.26</v>
      </c>
      <c r="O104" s="3">
        <v>80530</v>
      </c>
      <c r="P104" s="2">
        <v>50.603700000000003</v>
      </c>
      <c r="Q104" s="3">
        <v>446875</v>
      </c>
      <c r="R104" s="11">
        <f t="shared" si="5"/>
        <v>4000730.4</v>
      </c>
      <c r="S104" s="13">
        <f t="shared" si="7"/>
        <v>-6.3877897117015303E-2</v>
      </c>
      <c r="T104" s="12">
        <f t="shared" si="8"/>
        <v>-3.3900000000000006</v>
      </c>
      <c r="U104" s="14">
        <f t="shared" si="9"/>
        <v>-0.82000000000000028</v>
      </c>
      <c r="V104" s="12">
        <f t="shared" si="6"/>
        <v>4.3999999999999986</v>
      </c>
    </row>
    <row r="105" spans="2:22" x14ac:dyDescent="0.3">
      <c r="B105" s="350">
        <v>44336</v>
      </c>
      <c r="C105">
        <v>49.76</v>
      </c>
      <c r="D105">
        <v>52.62</v>
      </c>
      <c r="E105">
        <v>49.76</v>
      </c>
      <c r="F105">
        <v>52.58</v>
      </c>
      <c r="G105" s="3">
        <v>5510</v>
      </c>
      <c r="H105" t="s">
        <v>23</v>
      </c>
      <c r="I105" s="1">
        <v>50.925899999999999</v>
      </c>
      <c r="J105" s="7">
        <v>49.75</v>
      </c>
      <c r="K105">
        <v>52.81</v>
      </c>
      <c r="L105">
        <v>49.6</v>
      </c>
      <c r="M105">
        <v>52.7</v>
      </c>
      <c r="N105">
        <v>52.16</v>
      </c>
      <c r="O105" s="3">
        <v>51140</v>
      </c>
      <c r="P105" s="2">
        <v>51.421799999999998</v>
      </c>
      <c r="Q105" s="3">
        <v>446316</v>
      </c>
      <c r="R105" s="11">
        <f t="shared" si="5"/>
        <v>2695078</v>
      </c>
      <c r="S105" s="13">
        <f t="shared" si="7"/>
        <v>6.078904991948475E-2</v>
      </c>
      <c r="T105" s="12">
        <f t="shared" si="8"/>
        <v>3.0200000000000031</v>
      </c>
      <c r="U105" s="14">
        <f t="shared" si="9"/>
        <v>7.0000000000000284E-2</v>
      </c>
      <c r="V105" s="12">
        <f t="shared" si="6"/>
        <v>3.2100000000000009</v>
      </c>
    </row>
    <row r="106" spans="2:22" x14ac:dyDescent="0.3">
      <c r="B106" s="350">
        <v>44337</v>
      </c>
      <c r="C106">
        <v>52.04</v>
      </c>
      <c r="D106">
        <v>53.51</v>
      </c>
      <c r="E106">
        <v>50.99</v>
      </c>
      <c r="F106">
        <v>51.65</v>
      </c>
      <c r="G106" s="3">
        <v>3794</v>
      </c>
      <c r="H106" t="s">
        <v>23</v>
      </c>
      <c r="I106" s="1">
        <v>52.906500000000001</v>
      </c>
      <c r="J106" s="7">
        <v>52.1</v>
      </c>
      <c r="K106">
        <v>53.64</v>
      </c>
      <c r="L106">
        <v>50.9</v>
      </c>
      <c r="M106">
        <v>51.75</v>
      </c>
      <c r="N106">
        <v>51.4</v>
      </c>
      <c r="O106" s="3">
        <v>39012</v>
      </c>
      <c r="P106" s="2">
        <v>52.507300000000001</v>
      </c>
      <c r="Q106" s="3">
        <v>447318</v>
      </c>
      <c r="R106" s="11">
        <f t="shared" si="5"/>
        <v>2018871</v>
      </c>
      <c r="S106" s="13">
        <f t="shared" si="7"/>
        <v>-1.8026565464895672E-2</v>
      </c>
      <c r="T106" s="12">
        <f t="shared" si="8"/>
        <v>-0.95000000000000284</v>
      </c>
      <c r="U106" s="14">
        <f t="shared" si="9"/>
        <v>-0.60000000000000142</v>
      </c>
      <c r="V106" s="12">
        <f t="shared" si="6"/>
        <v>2.740000000000002</v>
      </c>
    </row>
    <row r="107" spans="2:22" x14ac:dyDescent="0.3">
      <c r="B107" s="350">
        <v>44340</v>
      </c>
      <c r="C107">
        <v>51.46</v>
      </c>
      <c r="D107">
        <v>52.78</v>
      </c>
      <c r="E107">
        <v>50.86</v>
      </c>
      <c r="F107">
        <v>52.68</v>
      </c>
      <c r="G107" s="3">
        <v>1320</v>
      </c>
      <c r="H107" t="s">
        <v>23</v>
      </c>
      <c r="I107" s="1">
        <v>52.098399999999998</v>
      </c>
      <c r="J107" s="7">
        <v>51.69</v>
      </c>
      <c r="K107">
        <v>52.9</v>
      </c>
      <c r="L107">
        <v>50.65</v>
      </c>
      <c r="M107">
        <v>52.77</v>
      </c>
      <c r="N107">
        <v>52.55</v>
      </c>
      <c r="O107" s="3">
        <v>20285</v>
      </c>
      <c r="P107" s="2">
        <v>52.158900000000003</v>
      </c>
      <c r="Q107" s="3">
        <v>447199</v>
      </c>
      <c r="R107" s="11">
        <f t="shared" si="5"/>
        <v>1070439.45</v>
      </c>
      <c r="S107" s="13">
        <f t="shared" si="7"/>
        <v>1.9710144927536311E-2</v>
      </c>
      <c r="T107" s="12">
        <f t="shared" si="8"/>
        <v>1.0200000000000031</v>
      </c>
      <c r="U107" s="14">
        <f t="shared" si="9"/>
        <v>-6.0000000000002274E-2</v>
      </c>
      <c r="V107" s="12">
        <f t="shared" si="6"/>
        <v>2.25</v>
      </c>
    </row>
    <row r="108" spans="2:22" x14ac:dyDescent="0.3">
      <c r="B108" s="350">
        <v>44341</v>
      </c>
      <c r="C108">
        <v>52.63</v>
      </c>
      <c r="D108">
        <v>53.58</v>
      </c>
      <c r="E108">
        <v>52.19</v>
      </c>
      <c r="F108">
        <v>53.24</v>
      </c>
      <c r="G108" s="3">
        <v>5123</v>
      </c>
      <c r="H108" t="s">
        <v>23</v>
      </c>
      <c r="I108" s="1">
        <v>52.950400000000002</v>
      </c>
      <c r="J108" s="7">
        <v>52.9</v>
      </c>
      <c r="K108">
        <v>53.8</v>
      </c>
      <c r="L108">
        <v>52.23</v>
      </c>
      <c r="M108">
        <v>53.32</v>
      </c>
      <c r="N108">
        <v>53.04</v>
      </c>
      <c r="O108" s="3">
        <v>36863</v>
      </c>
      <c r="P108" s="2">
        <v>53.069699999999997</v>
      </c>
      <c r="Q108" s="3">
        <v>446658</v>
      </c>
      <c r="R108" s="11">
        <f t="shared" si="5"/>
        <v>1965535.16</v>
      </c>
      <c r="S108" s="13">
        <f t="shared" si="7"/>
        <v>1.0422588592003068E-2</v>
      </c>
      <c r="T108" s="12">
        <f t="shared" si="8"/>
        <v>0.54999999999999716</v>
      </c>
      <c r="U108" s="14">
        <f t="shared" si="9"/>
        <v>0.12999999999999545</v>
      </c>
      <c r="V108" s="12">
        <f t="shared" si="6"/>
        <v>1.5700000000000003</v>
      </c>
    </row>
    <row r="109" spans="2:22" x14ac:dyDescent="0.3">
      <c r="B109" s="350">
        <v>44342</v>
      </c>
      <c r="C109">
        <v>53.8</v>
      </c>
      <c r="D109">
        <v>54.48</v>
      </c>
      <c r="E109">
        <v>52.57</v>
      </c>
      <c r="F109">
        <v>53.59</v>
      </c>
      <c r="G109" s="3">
        <v>732</v>
      </c>
      <c r="H109" t="s">
        <v>23</v>
      </c>
      <c r="I109" s="1">
        <v>54.025300000000001</v>
      </c>
      <c r="J109" s="7">
        <v>53.3</v>
      </c>
      <c r="K109">
        <v>54.7</v>
      </c>
      <c r="L109">
        <v>52.61</v>
      </c>
      <c r="M109">
        <v>53.67</v>
      </c>
      <c r="N109">
        <v>52.81</v>
      </c>
      <c r="O109" s="3">
        <v>31827</v>
      </c>
      <c r="P109" s="2">
        <v>53.971899999999998</v>
      </c>
      <c r="Q109" s="3">
        <v>448186</v>
      </c>
      <c r="R109" s="11">
        <f t="shared" si="5"/>
        <v>1708155.09</v>
      </c>
      <c r="S109" s="13">
        <f t="shared" si="7"/>
        <v>6.5641410352588192E-3</v>
      </c>
      <c r="T109" s="12">
        <f t="shared" si="8"/>
        <v>0.35000000000000142</v>
      </c>
      <c r="U109" s="14">
        <f t="shared" si="9"/>
        <v>-2.0000000000003126E-2</v>
      </c>
      <c r="V109" s="12">
        <f t="shared" si="6"/>
        <v>2.0900000000000034</v>
      </c>
    </row>
    <row r="110" spans="2:22" x14ac:dyDescent="0.3">
      <c r="B110" s="350">
        <v>44343</v>
      </c>
      <c r="C110">
        <v>52.72</v>
      </c>
      <c r="D110">
        <v>53.45</v>
      </c>
      <c r="E110">
        <v>51</v>
      </c>
      <c r="F110">
        <v>51.76</v>
      </c>
      <c r="G110" s="3">
        <v>626</v>
      </c>
      <c r="H110" t="s">
        <v>23</v>
      </c>
      <c r="I110" s="1">
        <v>52.449100000000001</v>
      </c>
      <c r="J110" s="7">
        <v>53</v>
      </c>
      <c r="K110">
        <v>53.64</v>
      </c>
      <c r="L110">
        <v>50.95</v>
      </c>
      <c r="M110">
        <v>51.84</v>
      </c>
      <c r="N110">
        <v>51.71</v>
      </c>
      <c r="O110" s="3">
        <v>32827</v>
      </c>
      <c r="P110" s="2">
        <v>52.396099999999997</v>
      </c>
      <c r="Q110" s="3">
        <v>448824</v>
      </c>
      <c r="R110" s="11">
        <f t="shared" si="5"/>
        <v>1701751.6800000002</v>
      </c>
      <c r="S110" s="13">
        <f t="shared" si="7"/>
        <v>-3.409726103968691E-2</v>
      </c>
      <c r="T110" s="12">
        <f t="shared" si="8"/>
        <v>-1.8299999999999983</v>
      </c>
      <c r="U110" s="14">
        <f t="shared" si="9"/>
        <v>-0.67000000000000171</v>
      </c>
      <c r="V110" s="12">
        <f t="shared" si="6"/>
        <v>2.6899999999999977</v>
      </c>
    </row>
    <row r="111" spans="2:22" x14ac:dyDescent="0.3">
      <c r="B111" s="350">
        <v>44344</v>
      </c>
      <c r="C111">
        <v>51.82</v>
      </c>
      <c r="D111">
        <v>51.91</v>
      </c>
      <c r="E111">
        <v>50.31</v>
      </c>
      <c r="F111">
        <v>50.95</v>
      </c>
      <c r="G111" s="3">
        <v>2073</v>
      </c>
      <c r="H111" t="s">
        <v>23</v>
      </c>
      <c r="I111" s="1">
        <v>51.228400000000001</v>
      </c>
      <c r="J111" s="7">
        <v>51.6</v>
      </c>
      <c r="K111">
        <v>52.4</v>
      </c>
      <c r="L111">
        <v>50.22</v>
      </c>
      <c r="M111">
        <v>51.03</v>
      </c>
      <c r="N111">
        <v>51.81</v>
      </c>
      <c r="O111" s="3">
        <v>31515</v>
      </c>
      <c r="P111" s="2">
        <v>51.425800000000002</v>
      </c>
      <c r="Q111" s="3">
        <v>448986</v>
      </c>
      <c r="R111" s="11">
        <f t="shared" si="5"/>
        <v>1608210.45</v>
      </c>
      <c r="S111" s="13">
        <f t="shared" si="7"/>
        <v>-1.5625E-2</v>
      </c>
      <c r="T111" s="12">
        <f t="shared" si="8"/>
        <v>-0.81000000000000227</v>
      </c>
      <c r="U111" s="14">
        <f t="shared" si="9"/>
        <v>-0.24000000000000199</v>
      </c>
      <c r="V111" s="12">
        <f t="shared" si="6"/>
        <v>2.1799999999999997</v>
      </c>
    </row>
    <row r="112" spans="2:22" x14ac:dyDescent="0.3">
      <c r="B112" s="350">
        <v>44347</v>
      </c>
      <c r="C112">
        <v>51.71</v>
      </c>
      <c r="D112">
        <v>51.84</v>
      </c>
      <c r="E112">
        <v>51.31</v>
      </c>
      <c r="F112">
        <v>51.62</v>
      </c>
      <c r="G112" s="3">
        <v>93</v>
      </c>
      <c r="H112" t="s">
        <v>23</v>
      </c>
      <c r="I112" s="1">
        <v>51.576099999999997</v>
      </c>
      <c r="J112" s="7">
        <v>51.63</v>
      </c>
      <c r="K112">
        <v>52.03</v>
      </c>
      <c r="L112">
        <v>51.25</v>
      </c>
      <c r="M112">
        <v>51.7</v>
      </c>
      <c r="N112">
        <v>51.51</v>
      </c>
      <c r="O112" s="3">
        <v>6001</v>
      </c>
      <c r="P112" s="2">
        <v>51.634700000000002</v>
      </c>
      <c r="Q112" s="3">
        <v>448201</v>
      </c>
      <c r="R112" s="11">
        <f t="shared" si="5"/>
        <v>310251.7</v>
      </c>
      <c r="S112" s="13">
        <f t="shared" si="7"/>
        <v>1.3129531648050197E-2</v>
      </c>
      <c r="T112" s="12">
        <f t="shared" si="8"/>
        <v>0.67000000000000171</v>
      </c>
      <c r="U112" s="14">
        <f t="shared" si="9"/>
        <v>0.60000000000000142</v>
      </c>
      <c r="V112" s="12">
        <f t="shared" si="6"/>
        <v>0.78000000000000114</v>
      </c>
    </row>
    <row r="113" spans="2:22" x14ac:dyDescent="0.3">
      <c r="B113" s="350">
        <v>44348</v>
      </c>
      <c r="C113">
        <v>52.37</v>
      </c>
      <c r="D113">
        <v>53.21</v>
      </c>
      <c r="E113">
        <v>51.9</v>
      </c>
      <c r="F113">
        <v>52.32</v>
      </c>
      <c r="G113" s="3">
        <v>132</v>
      </c>
      <c r="H113" t="s">
        <v>23</v>
      </c>
      <c r="I113" s="1">
        <v>52.712699999999998</v>
      </c>
      <c r="J113" s="7">
        <v>51.9</v>
      </c>
      <c r="K113">
        <v>53.3</v>
      </c>
      <c r="L113">
        <v>51.7</v>
      </c>
      <c r="M113">
        <v>52.41</v>
      </c>
      <c r="N113">
        <v>51.83</v>
      </c>
      <c r="O113" s="3">
        <v>22673</v>
      </c>
      <c r="P113" s="2">
        <v>52.718200000000003</v>
      </c>
      <c r="Q113" s="3">
        <v>449115</v>
      </c>
      <c r="R113" s="11">
        <f t="shared" si="5"/>
        <v>1188291.93</v>
      </c>
      <c r="S113" s="13">
        <f t="shared" si="7"/>
        <v>1.3733075435202968E-2</v>
      </c>
      <c r="T113" s="12">
        <f t="shared" si="8"/>
        <v>0.70999999999999375</v>
      </c>
      <c r="U113" s="14">
        <f t="shared" si="9"/>
        <v>0.19999999999999574</v>
      </c>
      <c r="V113" s="12">
        <f t="shared" si="6"/>
        <v>1.5999999999999943</v>
      </c>
    </row>
    <row r="114" spans="2:22" x14ac:dyDescent="0.3">
      <c r="B114" s="350">
        <v>44349</v>
      </c>
      <c r="C114">
        <v>51.89</v>
      </c>
      <c r="D114">
        <v>51.92</v>
      </c>
      <c r="E114">
        <v>50.94</v>
      </c>
      <c r="F114">
        <v>51.32</v>
      </c>
      <c r="G114" s="3">
        <v>1698</v>
      </c>
      <c r="H114" t="s">
        <v>23</v>
      </c>
      <c r="I114" s="1">
        <v>51.374299999999998</v>
      </c>
      <c r="J114" s="7">
        <v>52</v>
      </c>
      <c r="K114">
        <v>52.25</v>
      </c>
      <c r="L114">
        <v>50.83</v>
      </c>
      <c r="M114">
        <v>51.4</v>
      </c>
      <c r="N114">
        <v>51.4</v>
      </c>
      <c r="O114" s="3">
        <v>28691</v>
      </c>
      <c r="P114" s="2">
        <v>51.432600000000001</v>
      </c>
      <c r="Q114" s="3">
        <v>448469</v>
      </c>
      <c r="R114" s="11">
        <f t="shared" si="5"/>
        <v>1474717.4</v>
      </c>
      <c r="S114" s="13">
        <f t="shared" si="7"/>
        <v>-1.9271131463461155E-2</v>
      </c>
      <c r="T114" s="12">
        <f t="shared" si="8"/>
        <v>-1.009999999999998</v>
      </c>
      <c r="U114" s="14">
        <f t="shared" si="9"/>
        <v>-0.40999999999999659</v>
      </c>
      <c r="V114" s="12">
        <f t="shared" si="6"/>
        <v>1.4200000000000017</v>
      </c>
    </row>
    <row r="115" spans="2:22" x14ac:dyDescent="0.3">
      <c r="B115" s="350">
        <v>44350</v>
      </c>
      <c r="C115">
        <v>52.36</v>
      </c>
      <c r="D115">
        <v>52.39</v>
      </c>
      <c r="E115">
        <v>50.09</v>
      </c>
      <c r="F115">
        <v>50.17</v>
      </c>
      <c r="G115" s="3">
        <v>3276</v>
      </c>
      <c r="H115" t="s">
        <v>23</v>
      </c>
      <c r="I115" s="1">
        <v>50.773099999999999</v>
      </c>
      <c r="J115" s="7">
        <v>51.64</v>
      </c>
      <c r="K115">
        <v>52.66</v>
      </c>
      <c r="L115">
        <v>50.13</v>
      </c>
      <c r="M115">
        <v>50.24</v>
      </c>
      <c r="N115">
        <v>50.28</v>
      </c>
      <c r="O115" s="3">
        <v>32463</v>
      </c>
      <c r="P115" s="2">
        <v>51.081099999999999</v>
      </c>
      <c r="Q115" s="3">
        <v>445705</v>
      </c>
      <c r="R115" s="11">
        <f t="shared" si="5"/>
        <v>1630941.12</v>
      </c>
      <c r="S115" s="13">
        <f t="shared" si="7"/>
        <v>-2.2568093385213928E-2</v>
      </c>
      <c r="T115" s="12">
        <f t="shared" si="8"/>
        <v>-1.1599999999999966</v>
      </c>
      <c r="U115" s="14">
        <f t="shared" si="9"/>
        <v>0.24000000000000199</v>
      </c>
      <c r="V115" s="12">
        <f t="shared" si="6"/>
        <v>2.529999999999994</v>
      </c>
    </row>
    <row r="116" spans="2:22" x14ac:dyDescent="0.3">
      <c r="B116" s="350">
        <v>44351</v>
      </c>
      <c r="C116">
        <v>50.35</v>
      </c>
      <c r="D116">
        <v>51.13</v>
      </c>
      <c r="E116">
        <v>49.22</v>
      </c>
      <c r="F116">
        <v>49.9</v>
      </c>
      <c r="G116" s="3">
        <v>1410</v>
      </c>
      <c r="H116" t="s">
        <v>23</v>
      </c>
      <c r="I116" s="1">
        <v>49.778100000000002</v>
      </c>
      <c r="J116" s="7">
        <v>50.72</v>
      </c>
      <c r="K116">
        <v>51.5</v>
      </c>
      <c r="L116">
        <v>49.26</v>
      </c>
      <c r="M116">
        <v>49.97</v>
      </c>
      <c r="N116">
        <v>50.12</v>
      </c>
      <c r="O116" s="3">
        <v>34108</v>
      </c>
      <c r="P116" s="2">
        <v>50.164099999999998</v>
      </c>
      <c r="Q116" s="3">
        <v>446595</v>
      </c>
      <c r="R116" s="11">
        <f t="shared" si="5"/>
        <v>1704376.76</v>
      </c>
      <c r="S116" s="13">
        <f t="shared" si="7"/>
        <v>-5.3742038216560983E-3</v>
      </c>
      <c r="T116" s="12">
        <f t="shared" si="8"/>
        <v>-0.27000000000000313</v>
      </c>
      <c r="U116" s="14">
        <f t="shared" si="9"/>
        <v>0.47999999999999687</v>
      </c>
      <c r="V116" s="12">
        <f t="shared" si="6"/>
        <v>2.240000000000002</v>
      </c>
    </row>
    <row r="117" spans="2:22" x14ac:dyDescent="0.3">
      <c r="B117" s="350">
        <v>44354</v>
      </c>
      <c r="C117">
        <v>51.02</v>
      </c>
      <c r="D117">
        <v>51.92</v>
      </c>
      <c r="E117">
        <v>51.02</v>
      </c>
      <c r="F117">
        <v>51.38</v>
      </c>
      <c r="G117" s="3">
        <v>492</v>
      </c>
      <c r="H117" t="s">
        <v>23</v>
      </c>
      <c r="I117" s="1">
        <v>51.586799999999997</v>
      </c>
      <c r="J117" s="7">
        <v>49.39</v>
      </c>
      <c r="K117">
        <v>52</v>
      </c>
      <c r="L117">
        <v>49.3</v>
      </c>
      <c r="M117">
        <v>51.47</v>
      </c>
      <c r="N117">
        <v>51.9</v>
      </c>
      <c r="O117" s="3">
        <v>13724</v>
      </c>
      <c r="P117" s="2">
        <v>51.136400000000002</v>
      </c>
      <c r="Q117" s="3">
        <v>447304</v>
      </c>
      <c r="R117" s="11">
        <f t="shared" si="5"/>
        <v>706374.28</v>
      </c>
      <c r="S117" s="13">
        <f t="shared" si="7"/>
        <v>3.0018010806483808E-2</v>
      </c>
      <c r="T117" s="12">
        <f t="shared" si="8"/>
        <v>1.5</v>
      </c>
      <c r="U117" s="14">
        <f t="shared" si="9"/>
        <v>-0.57999999999999829</v>
      </c>
      <c r="V117" s="12">
        <f t="shared" si="6"/>
        <v>2.7000000000000028</v>
      </c>
    </row>
    <row r="118" spans="2:22" x14ac:dyDescent="0.3">
      <c r="B118" s="350">
        <v>44355</v>
      </c>
      <c r="C118">
        <v>51.96</v>
      </c>
      <c r="D118">
        <v>52.5</v>
      </c>
      <c r="E118">
        <v>51.75</v>
      </c>
      <c r="F118">
        <v>52.08</v>
      </c>
      <c r="G118" s="3">
        <v>4688</v>
      </c>
      <c r="H118" t="s">
        <v>23</v>
      </c>
      <c r="I118" s="1">
        <v>52.135599999999997</v>
      </c>
      <c r="J118" s="7">
        <v>51.78</v>
      </c>
      <c r="K118">
        <v>52.63</v>
      </c>
      <c r="L118">
        <v>51.54</v>
      </c>
      <c r="M118">
        <v>52.17</v>
      </c>
      <c r="N118">
        <v>52.24</v>
      </c>
      <c r="O118" s="3">
        <v>29755</v>
      </c>
      <c r="P118" s="2">
        <v>52.236800000000002</v>
      </c>
      <c r="Q118" s="3">
        <v>447295</v>
      </c>
      <c r="R118" s="11">
        <f t="shared" si="5"/>
        <v>1552318.35</v>
      </c>
      <c r="S118" s="13">
        <f t="shared" si="7"/>
        <v>1.360015543034776E-2</v>
      </c>
      <c r="T118" s="12">
        <f t="shared" si="8"/>
        <v>0.70000000000000284</v>
      </c>
      <c r="U118" s="14">
        <f t="shared" si="9"/>
        <v>0.31000000000000227</v>
      </c>
      <c r="V118" s="12">
        <f t="shared" si="6"/>
        <v>1.0900000000000034</v>
      </c>
    </row>
    <row r="119" spans="2:22" x14ac:dyDescent="0.3">
      <c r="B119" s="350">
        <v>44356</v>
      </c>
      <c r="C119">
        <v>52.64</v>
      </c>
      <c r="D119">
        <v>54.03</v>
      </c>
      <c r="E119">
        <v>52.63</v>
      </c>
      <c r="F119">
        <v>53.42</v>
      </c>
      <c r="G119" s="3">
        <v>2249</v>
      </c>
      <c r="H119" t="s">
        <v>23</v>
      </c>
      <c r="I119" s="1">
        <v>53.327399999999997</v>
      </c>
      <c r="J119" s="7">
        <v>52.47</v>
      </c>
      <c r="K119">
        <v>54.19</v>
      </c>
      <c r="L119">
        <v>52.35</v>
      </c>
      <c r="M119">
        <v>53.51</v>
      </c>
      <c r="N119">
        <v>53.22</v>
      </c>
      <c r="O119" s="3">
        <v>36080</v>
      </c>
      <c r="P119" s="2">
        <v>53.425800000000002</v>
      </c>
      <c r="Q119" s="3">
        <v>451207</v>
      </c>
      <c r="R119" s="11">
        <f t="shared" si="5"/>
        <v>1930640.7999999998</v>
      </c>
      <c r="S119" s="13">
        <f t="shared" si="7"/>
        <v>2.568525972781277E-2</v>
      </c>
      <c r="T119" s="12">
        <f t="shared" si="8"/>
        <v>1.3399999999999963</v>
      </c>
      <c r="U119" s="14">
        <f t="shared" si="9"/>
        <v>0.29999999999999716</v>
      </c>
      <c r="V119" s="12">
        <f t="shared" si="6"/>
        <v>1.8399999999999963</v>
      </c>
    </row>
    <row r="120" spans="2:22" x14ac:dyDescent="0.3">
      <c r="B120" s="350">
        <v>44357</v>
      </c>
      <c r="C120">
        <v>52.94</v>
      </c>
      <c r="D120">
        <v>53.81</v>
      </c>
      <c r="E120">
        <v>52.73</v>
      </c>
      <c r="F120">
        <v>53.69</v>
      </c>
      <c r="G120" s="3">
        <v>1695</v>
      </c>
      <c r="H120" t="s">
        <v>23</v>
      </c>
      <c r="I120" s="1">
        <v>53.3003</v>
      </c>
      <c r="J120" s="7">
        <v>53.25</v>
      </c>
      <c r="K120">
        <v>53.97</v>
      </c>
      <c r="L120">
        <v>52.64</v>
      </c>
      <c r="M120">
        <v>53.78</v>
      </c>
      <c r="N120">
        <v>52.78</v>
      </c>
      <c r="O120" s="3">
        <v>27188</v>
      </c>
      <c r="P120" s="2">
        <v>53.410200000000003</v>
      </c>
      <c r="Q120" s="3">
        <v>449486</v>
      </c>
      <c r="R120" s="11">
        <f t="shared" si="5"/>
        <v>1462170.6400000001</v>
      </c>
      <c r="S120" s="13">
        <f t="shared" si="7"/>
        <v>5.0457858344234996E-3</v>
      </c>
      <c r="T120" s="12">
        <f t="shared" si="8"/>
        <v>0.27000000000000313</v>
      </c>
      <c r="U120" s="14">
        <f t="shared" si="9"/>
        <v>-0.25999999999999801</v>
      </c>
      <c r="V120" s="12">
        <f t="shared" si="6"/>
        <v>1.3299999999999983</v>
      </c>
    </row>
    <row r="121" spans="2:22" x14ac:dyDescent="0.3">
      <c r="B121" s="350">
        <v>44358</v>
      </c>
      <c r="C121">
        <v>53</v>
      </c>
      <c r="D121">
        <v>53.74</v>
      </c>
      <c r="E121">
        <v>52.4</v>
      </c>
      <c r="F121">
        <v>52.58</v>
      </c>
      <c r="G121" s="3">
        <v>1742</v>
      </c>
      <c r="H121" t="s">
        <v>23</v>
      </c>
      <c r="I121" s="1">
        <v>52.820999999999998</v>
      </c>
      <c r="J121" s="7">
        <v>52.8</v>
      </c>
      <c r="K121">
        <v>53.85</v>
      </c>
      <c r="L121">
        <v>52.38</v>
      </c>
      <c r="M121">
        <v>52.67</v>
      </c>
      <c r="N121">
        <v>52.65</v>
      </c>
      <c r="O121" s="3">
        <v>23511</v>
      </c>
      <c r="P121" s="2">
        <v>53.103400000000001</v>
      </c>
      <c r="Q121" s="3">
        <v>449985</v>
      </c>
      <c r="R121" s="11">
        <f t="shared" si="5"/>
        <v>1238324.3700000001</v>
      </c>
      <c r="S121" s="13">
        <f t="shared" si="7"/>
        <v>-2.0639642989959128E-2</v>
      </c>
      <c r="T121" s="12">
        <f t="shared" si="8"/>
        <v>-1.1099999999999994</v>
      </c>
      <c r="U121" s="14">
        <f t="shared" si="9"/>
        <v>-0.98000000000000398</v>
      </c>
      <c r="V121" s="12">
        <f t="shared" si="6"/>
        <v>1.4699999999999989</v>
      </c>
    </row>
    <row r="122" spans="2:22" x14ac:dyDescent="0.3">
      <c r="B122" s="350">
        <v>44361</v>
      </c>
      <c r="C122">
        <v>53.03</v>
      </c>
      <c r="D122">
        <v>53.85</v>
      </c>
      <c r="E122">
        <v>52.31</v>
      </c>
      <c r="F122">
        <v>52.8</v>
      </c>
      <c r="G122" s="3">
        <v>1235</v>
      </c>
      <c r="H122" t="s">
        <v>23</v>
      </c>
      <c r="I122" s="1">
        <v>53.290599999999998</v>
      </c>
      <c r="J122" s="7">
        <v>52.9</v>
      </c>
      <c r="K122">
        <v>53.99</v>
      </c>
      <c r="L122">
        <v>52.37</v>
      </c>
      <c r="M122">
        <v>52.9</v>
      </c>
      <c r="N122">
        <v>52.55</v>
      </c>
      <c r="O122" s="3">
        <v>28328</v>
      </c>
      <c r="P122" s="2">
        <v>53.459099999999999</v>
      </c>
      <c r="Q122" s="3">
        <v>451486</v>
      </c>
      <c r="R122" s="11">
        <f t="shared" si="5"/>
        <v>1498551.2</v>
      </c>
      <c r="S122" s="13">
        <f t="shared" si="7"/>
        <v>4.366812227074135E-3</v>
      </c>
      <c r="T122" s="12">
        <f t="shared" si="8"/>
        <v>0.22999999999999687</v>
      </c>
      <c r="U122" s="14">
        <f t="shared" si="9"/>
        <v>0.22999999999999687</v>
      </c>
      <c r="V122" s="12">
        <f t="shared" si="6"/>
        <v>1.6200000000000045</v>
      </c>
    </row>
    <row r="123" spans="2:22" x14ac:dyDescent="0.3">
      <c r="B123" s="350">
        <v>44362</v>
      </c>
      <c r="C123">
        <v>52.2</v>
      </c>
      <c r="D123">
        <v>52.33</v>
      </c>
      <c r="E123">
        <v>50.98</v>
      </c>
      <c r="F123">
        <v>51.3</v>
      </c>
      <c r="G123" s="3">
        <v>2292</v>
      </c>
      <c r="H123" t="s">
        <v>23</v>
      </c>
      <c r="I123" s="1">
        <v>51.481499999999997</v>
      </c>
      <c r="J123" s="7">
        <v>52.63</v>
      </c>
      <c r="K123">
        <v>52.65</v>
      </c>
      <c r="L123">
        <v>51.05</v>
      </c>
      <c r="M123">
        <v>51.4</v>
      </c>
      <c r="N123">
        <v>51.31</v>
      </c>
      <c r="O123" s="3">
        <v>37153</v>
      </c>
      <c r="P123" s="2">
        <v>51.627699999999997</v>
      </c>
      <c r="Q123" s="3">
        <v>450706</v>
      </c>
      <c r="R123" s="11">
        <f t="shared" si="5"/>
        <v>1909664.2</v>
      </c>
      <c r="S123" s="13">
        <f t="shared" si="7"/>
        <v>-2.8355387523629538E-2</v>
      </c>
      <c r="T123" s="12">
        <f t="shared" si="8"/>
        <v>-1.5</v>
      </c>
      <c r="U123" s="14">
        <f t="shared" si="9"/>
        <v>-0.26999999999999602</v>
      </c>
      <c r="V123" s="12">
        <f t="shared" si="6"/>
        <v>1.6000000000000014</v>
      </c>
    </row>
    <row r="124" spans="2:22" x14ac:dyDescent="0.3">
      <c r="B124" s="350">
        <v>44363</v>
      </c>
      <c r="C124">
        <v>51.6</v>
      </c>
      <c r="D124">
        <v>52.22</v>
      </c>
      <c r="E124">
        <v>50.71</v>
      </c>
      <c r="F124">
        <v>51.24</v>
      </c>
      <c r="G124" s="3">
        <v>2488</v>
      </c>
      <c r="H124" t="s">
        <v>23</v>
      </c>
      <c r="I124" s="1">
        <v>51.022300000000001</v>
      </c>
      <c r="J124" s="7">
        <v>51.4</v>
      </c>
      <c r="K124">
        <v>52.42</v>
      </c>
      <c r="L124">
        <v>50.75</v>
      </c>
      <c r="M124">
        <v>51.34</v>
      </c>
      <c r="N124">
        <v>51.1</v>
      </c>
      <c r="O124" s="3">
        <v>35075</v>
      </c>
      <c r="P124" s="2">
        <v>51.493099999999998</v>
      </c>
      <c r="Q124" s="3">
        <v>449185</v>
      </c>
      <c r="R124" s="11">
        <f t="shared" si="5"/>
        <v>1800750.5000000002</v>
      </c>
      <c r="S124" s="13">
        <f t="shared" si="7"/>
        <v>-1.1673151750971611E-3</v>
      </c>
      <c r="T124" s="12">
        <f t="shared" si="8"/>
        <v>-5.9999999999995168E-2</v>
      </c>
      <c r="U124" s="14">
        <f t="shared" si="9"/>
        <v>0</v>
      </c>
      <c r="V124" s="12">
        <f t="shared" si="6"/>
        <v>1.6700000000000017</v>
      </c>
    </row>
    <row r="125" spans="2:22" x14ac:dyDescent="0.3">
      <c r="B125" s="350">
        <v>44364</v>
      </c>
      <c r="C125">
        <v>50.88</v>
      </c>
      <c r="D125">
        <v>51.24</v>
      </c>
      <c r="E125">
        <v>50.34</v>
      </c>
      <c r="F125">
        <v>50.81</v>
      </c>
      <c r="G125" s="3">
        <v>2254</v>
      </c>
      <c r="H125" t="s">
        <v>23</v>
      </c>
      <c r="I125" s="1">
        <v>50.9039</v>
      </c>
      <c r="J125" s="7">
        <v>51.09</v>
      </c>
      <c r="K125">
        <v>51.4</v>
      </c>
      <c r="L125">
        <v>50.35</v>
      </c>
      <c r="M125">
        <v>50.91</v>
      </c>
      <c r="N125">
        <v>51.22</v>
      </c>
      <c r="O125" s="3">
        <v>23747</v>
      </c>
      <c r="P125" s="2">
        <v>50.9604</v>
      </c>
      <c r="Q125" s="3">
        <v>449493</v>
      </c>
      <c r="R125" s="11">
        <f t="shared" si="5"/>
        <v>1208959.77</v>
      </c>
      <c r="S125" s="13">
        <f t="shared" si="7"/>
        <v>-8.3755356447215989E-3</v>
      </c>
      <c r="T125" s="12">
        <f t="shared" si="8"/>
        <v>-0.43000000000000682</v>
      </c>
      <c r="U125" s="14">
        <f t="shared" si="9"/>
        <v>-0.25</v>
      </c>
      <c r="V125" s="12">
        <f t="shared" si="6"/>
        <v>1.0499999999999972</v>
      </c>
    </row>
    <row r="126" spans="2:22" x14ac:dyDescent="0.3">
      <c r="B126" s="350">
        <v>44365</v>
      </c>
      <c r="C126">
        <v>51.24</v>
      </c>
      <c r="D126">
        <v>51.91</v>
      </c>
      <c r="E126">
        <v>51.19</v>
      </c>
      <c r="F126">
        <v>51.8</v>
      </c>
      <c r="G126" s="3">
        <v>1755</v>
      </c>
      <c r="H126" t="s">
        <v>23</v>
      </c>
      <c r="I126" s="1">
        <v>51.611400000000003</v>
      </c>
      <c r="J126" s="7">
        <v>51.31</v>
      </c>
      <c r="K126">
        <v>52.09</v>
      </c>
      <c r="L126">
        <v>51.2</v>
      </c>
      <c r="M126">
        <v>51.9</v>
      </c>
      <c r="N126">
        <v>51.94</v>
      </c>
      <c r="O126" s="3">
        <v>19354</v>
      </c>
      <c r="P126" s="2">
        <v>51.752499999999998</v>
      </c>
      <c r="Q126" s="3">
        <v>449389</v>
      </c>
      <c r="R126" s="11">
        <f t="shared" si="5"/>
        <v>1004472.6</v>
      </c>
      <c r="S126" s="13">
        <f t="shared" si="7"/>
        <v>1.9446081319976383E-2</v>
      </c>
      <c r="T126" s="12">
        <f t="shared" si="8"/>
        <v>0.99000000000000199</v>
      </c>
      <c r="U126" s="14">
        <f t="shared" si="9"/>
        <v>0.40000000000000568</v>
      </c>
      <c r="V126" s="12">
        <f t="shared" si="6"/>
        <v>0.89000000000000057</v>
      </c>
    </row>
    <row r="127" spans="2:22" x14ac:dyDescent="0.3">
      <c r="B127" s="350">
        <v>44368</v>
      </c>
      <c r="C127">
        <v>51.85</v>
      </c>
      <c r="D127">
        <v>52.8</v>
      </c>
      <c r="E127">
        <v>51.54</v>
      </c>
      <c r="F127">
        <v>52.33</v>
      </c>
      <c r="G127" s="3">
        <v>1695</v>
      </c>
      <c r="H127" t="s">
        <v>23</v>
      </c>
      <c r="I127" s="1">
        <v>52.226300000000002</v>
      </c>
      <c r="J127" s="7">
        <v>51.78</v>
      </c>
      <c r="K127">
        <v>52.99</v>
      </c>
      <c r="L127">
        <v>51.61</v>
      </c>
      <c r="M127">
        <v>52.42</v>
      </c>
      <c r="N127">
        <v>52.2</v>
      </c>
      <c r="O127" s="3">
        <v>24944</v>
      </c>
      <c r="P127" s="2">
        <v>52.395899999999997</v>
      </c>
      <c r="Q127" s="3">
        <v>449101</v>
      </c>
      <c r="R127" s="11">
        <f t="shared" si="5"/>
        <v>1307564.48</v>
      </c>
      <c r="S127" s="13">
        <f t="shared" si="7"/>
        <v>1.0019267822735989E-2</v>
      </c>
      <c r="T127" s="12">
        <f t="shared" si="8"/>
        <v>0.52000000000000313</v>
      </c>
      <c r="U127" s="14">
        <f t="shared" si="9"/>
        <v>-0.11999999999999744</v>
      </c>
      <c r="V127" s="12">
        <f t="shared" si="6"/>
        <v>1.3800000000000026</v>
      </c>
    </row>
    <row r="128" spans="2:22" x14ac:dyDescent="0.3">
      <c r="B128" s="350">
        <v>44369</v>
      </c>
      <c r="C128">
        <v>52.38</v>
      </c>
      <c r="D128">
        <v>53.35</v>
      </c>
      <c r="E128">
        <v>52.15</v>
      </c>
      <c r="F128">
        <v>53.31</v>
      </c>
      <c r="G128" s="3">
        <v>1857</v>
      </c>
      <c r="H128" t="s">
        <v>23</v>
      </c>
      <c r="I128" s="1">
        <v>53.115699999999997</v>
      </c>
      <c r="J128" s="7">
        <v>52.57</v>
      </c>
      <c r="K128">
        <v>53.49</v>
      </c>
      <c r="L128">
        <v>52.24</v>
      </c>
      <c r="M128">
        <v>53.41</v>
      </c>
      <c r="N128">
        <v>53.44</v>
      </c>
      <c r="O128" s="3">
        <v>26739</v>
      </c>
      <c r="P128" s="2">
        <v>53.182899999999997</v>
      </c>
      <c r="Q128" s="3">
        <v>450149</v>
      </c>
      <c r="R128" s="11">
        <f t="shared" si="5"/>
        <v>1428129.99</v>
      </c>
      <c r="S128" s="13">
        <f t="shared" si="7"/>
        <v>1.8885921404044215E-2</v>
      </c>
      <c r="T128" s="12">
        <f t="shared" si="8"/>
        <v>0.98999999999999488</v>
      </c>
      <c r="U128" s="14">
        <f t="shared" si="9"/>
        <v>0.14999999999999858</v>
      </c>
      <c r="V128" s="12">
        <f t="shared" si="6"/>
        <v>1.25</v>
      </c>
    </row>
    <row r="129" spans="2:22" x14ac:dyDescent="0.3">
      <c r="B129" s="350">
        <v>44370</v>
      </c>
      <c r="C129">
        <v>53.8</v>
      </c>
      <c r="D129">
        <v>54.57</v>
      </c>
      <c r="E129">
        <v>53.54</v>
      </c>
      <c r="F129">
        <v>54.56</v>
      </c>
      <c r="G129" s="3">
        <v>1599</v>
      </c>
      <c r="H129" t="s">
        <v>23</v>
      </c>
      <c r="I129" s="1">
        <v>54.0336</v>
      </c>
      <c r="J129" s="7">
        <v>53.6</v>
      </c>
      <c r="K129">
        <v>54.85</v>
      </c>
      <c r="L129">
        <v>53.5</v>
      </c>
      <c r="M129">
        <v>54.67</v>
      </c>
      <c r="N129">
        <v>54.44</v>
      </c>
      <c r="O129" s="3">
        <v>36673</v>
      </c>
      <c r="P129" s="2">
        <v>54.192999999999998</v>
      </c>
      <c r="Q129" s="3">
        <v>448386</v>
      </c>
      <c r="R129" s="11">
        <f t="shared" si="5"/>
        <v>2004912.9100000001</v>
      </c>
      <c r="S129" s="13">
        <f t="shared" si="7"/>
        <v>2.3591087811271505E-2</v>
      </c>
      <c r="T129" s="12">
        <f t="shared" si="8"/>
        <v>1.2600000000000051</v>
      </c>
      <c r="U129" s="14">
        <f t="shared" si="9"/>
        <v>0.19000000000000483</v>
      </c>
      <c r="V129" s="12">
        <f t="shared" si="6"/>
        <v>1.3500000000000014</v>
      </c>
    </row>
    <row r="130" spans="2:22" x14ac:dyDescent="0.3">
      <c r="B130" s="350">
        <v>44371</v>
      </c>
      <c r="C130">
        <v>54.4</v>
      </c>
      <c r="D130">
        <v>55.13</v>
      </c>
      <c r="E130">
        <v>54.24</v>
      </c>
      <c r="F130">
        <v>54.98</v>
      </c>
      <c r="G130" s="3">
        <v>435</v>
      </c>
      <c r="H130" t="s">
        <v>23</v>
      </c>
      <c r="I130" s="1">
        <v>54.773000000000003</v>
      </c>
      <c r="J130" s="7">
        <v>54.65</v>
      </c>
      <c r="K130">
        <v>55.35</v>
      </c>
      <c r="L130">
        <v>54.28</v>
      </c>
      <c r="M130">
        <v>55.09</v>
      </c>
      <c r="N130">
        <v>54.91</v>
      </c>
      <c r="O130" s="3">
        <v>28892</v>
      </c>
      <c r="P130" s="2">
        <v>54.867199999999997</v>
      </c>
      <c r="Q130" s="3">
        <v>450029</v>
      </c>
      <c r="R130" s="11">
        <f t="shared" si="5"/>
        <v>1591660.28</v>
      </c>
      <c r="S130" s="13">
        <f t="shared" si="7"/>
        <v>7.6824583866836882E-3</v>
      </c>
      <c r="T130" s="12">
        <f t="shared" si="8"/>
        <v>0.42000000000000171</v>
      </c>
      <c r="U130" s="14">
        <f t="shared" si="9"/>
        <v>-2.0000000000003126E-2</v>
      </c>
      <c r="V130" s="12">
        <f t="shared" si="6"/>
        <v>1.0700000000000003</v>
      </c>
    </row>
    <row r="131" spans="2:22" x14ac:dyDescent="0.3">
      <c r="B131" s="350">
        <v>44372</v>
      </c>
      <c r="C131">
        <v>55.37</v>
      </c>
      <c r="D131">
        <v>55.61</v>
      </c>
      <c r="E131">
        <v>54.77</v>
      </c>
      <c r="F131">
        <v>54.95</v>
      </c>
      <c r="G131" s="3">
        <v>1089</v>
      </c>
      <c r="H131" t="s">
        <v>23</v>
      </c>
      <c r="I131" s="1">
        <v>55.3581</v>
      </c>
      <c r="J131" s="7">
        <v>55.19</v>
      </c>
      <c r="K131">
        <v>55.82</v>
      </c>
      <c r="L131">
        <v>54.86</v>
      </c>
      <c r="M131">
        <v>55.05</v>
      </c>
      <c r="N131">
        <v>55.23</v>
      </c>
      <c r="O131" s="3">
        <v>30705</v>
      </c>
      <c r="P131" s="2">
        <v>55.404400000000003</v>
      </c>
      <c r="Q131" s="3">
        <v>454896</v>
      </c>
      <c r="R131" s="11">
        <f t="shared" si="5"/>
        <v>1690310.25</v>
      </c>
      <c r="S131" s="13">
        <f t="shared" si="7"/>
        <v>-7.2608458885470295E-4</v>
      </c>
      <c r="T131" s="12">
        <f t="shared" si="8"/>
        <v>-4.0000000000006253E-2</v>
      </c>
      <c r="U131" s="14">
        <f t="shared" si="9"/>
        <v>9.9999999999994316E-2</v>
      </c>
      <c r="V131" s="12">
        <f t="shared" si="6"/>
        <v>0.96000000000000085</v>
      </c>
    </row>
    <row r="132" spans="2:22" x14ac:dyDescent="0.3">
      <c r="B132" s="350">
        <v>44375</v>
      </c>
      <c r="C132">
        <v>55.31</v>
      </c>
      <c r="D132">
        <v>55.69</v>
      </c>
      <c r="E132">
        <v>54.48</v>
      </c>
      <c r="F132">
        <v>55.4</v>
      </c>
      <c r="G132" s="3">
        <v>2854</v>
      </c>
      <c r="H132" t="s">
        <v>23</v>
      </c>
      <c r="I132" s="1">
        <v>55.466099999999997</v>
      </c>
      <c r="J132" s="7">
        <v>55.25</v>
      </c>
      <c r="K132">
        <v>55.94</v>
      </c>
      <c r="L132">
        <v>54.58</v>
      </c>
      <c r="M132">
        <v>55.5</v>
      </c>
      <c r="N132">
        <v>55.41</v>
      </c>
      <c r="O132" s="3">
        <v>29641</v>
      </c>
      <c r="P132" s="2">
        <v>55.424100000000003</v>
      </c>
      <c r="Q132" s="3">
        <v>457533</v>
      </c>
      <c r="R132" s="11">
        <f t="shared" si="5"/>
        <v>1645075.5</v>
      </c>
      <c r="S132" s="13">
        <f t="shared" si="7"/>
        <v>8.1743869209809361E-3</v>
      </c>
      <c r="T132" s="12">
        <f t="shared" si="8"/>
        <v>0.45000000000000284</v>
      </c>
      <c r="U132" s="14">
        <f t="shared" si="9"/>
        <v>0.20000000000000284</v>
      </c>
      <c r="V132" s="12">
        <f t="shared" si="6"/>
        <v>1.3599999999999994</v>
      </c>
    </row>
    <row r="133" spans="2:22" x14ac:dyDescent="0.3">
      <c r="B133" s="350">
        <v>44376</v>
      </c>
      <c r="C133">
        <v>55.2</v>
      </c>
      <c r="D133">
        <v>56.05</v>
      </c>
      <c r="E133">
        <v>55.08</v>
      </c>
      <c r="F133">
        <v>55.53</v>
      </c>
      <c r="G133" s="3">
        <v>1325</v>
      </c>
      <c r="H133" t="s">
        <v>23</v>
      </c>
      <c r="I133" s="1">
        <v>55.569000000000003</v>
      </c>
      <c r="J133" s="7">
        <v>55.6</v>
      </c>
      <c r="K133">
        <v>56.2</v>
      </c>
      <c r="L133">
        <v>55.1</v>
      </c>
      <c r="M133">
        <v>55.64</v>
      </c>
      <c r="N133">
        <v>55.38</v>
      </c>
      <c r="O133" s="3">
        <v>25754</v>
      </c>
      <c r="P133" s="2">
        <v>55.719700000000003</v>
      </c>
      <c r="Q133" s="3">
        <v>460225</v>
      </c>
      <c r="R133" s="11">
        <f t="shared" si="5"/>
        <v>1432952.56</v>
      </c>
      <c r="S133" s="13">
        <f t="shared" si="7"/>
        <v>2.5225225225224968E-3</v>
      </c>
      <c r="T133" s="12">
        <f t="shared" si="8"/>
        <v>0.14000000000000057</v>
      </c>
      <c r="U133" s="14">
        <f t="shared" si="9"/>
        <v>0.10000000000000142</v>
      </c>
      <c r="V133" s="12">
        <f t="shared" si="6"/>
        <v>1.1000000000000014</v>
      </c>
    </row>
    <row r="134" spans="2:22" x14ac:dyDescent="0.3">
      <c r="B134" s="350">
        <v>44377</v>
      </c>
      <c r="C134">
        <v>55.4</v>
      </c>
      <c r="D134">
        <v>56.57</v>
      </c>
      <c r="E134">
        <v>55.4</v>
      </c>
      <c r="F134">
        <v>56.25</v>
      </c>
      <c r="G134" s="3">
        <v>350</v>
      </c>
      <c r="H134" t="s">
        <v>23</v>
      </c>
      <c r="I134" s="1">
        <v>55.997700000000002</v>
      </c>
      <c r="J134" s="7">
        <v>55.4</v>
      </c>
      <c r="K134">
        <v>56.68</v>
      </c>
      <c r="L134">
        <v>55.22</v>
      </c>
      <c r="M134">
        <v>56.37</v>
      </c>
      <c r="N134">
        <v>56.64</v>
      </c>
      <c r="O134" s="3">
        <v>29557</v>
      </c>
      <c r="P134" s="2">
        <v>56.051699999999997</v>
      </c>
      <c r="Q134" s="3">
        <v>461956</v>
      </c>
      <c r="R134" s="11">
        <f t="shared" si="5"/>
        <v>1666128.0899999999</v>
      </c>
      <c r="S134" s="13">
        <f t="shared" si="7"/>
        <v>1.3120057512580718E-2</v>
      </c>
      <c r="T134" s="12">
        <f t="shared" si="8"/>
        <v>0.72999999999999687</v>
      </c>
      <c r="U134" s="14">
        <f t="shared" si="9"/>
        <v>-0.24000000000000199</v>
      </c>
      <c r="V134" s="12">
        <f t="shared" si="6"/>
        <v>1.4600000000000009</v>
      </c>
    </row>
    <row r="135" spans="2:22" x14ac:dyDescent="0.3">
      <c r="B135" s="350">
        <v>44378</v>
      </c>
      <c r="C135">
        <v>56.7</v>
      </c>
      <c r="D135">
        <v>58.32</v>
      </c>
      <c r="E135">
        <v>56.6</v>
      </c>
      <c r="F135">
        <v>57.52</v>
      </c>
      <c r="G135" s="3">
        <v>1639</v>
      </c>
      <c r="H135" t="s">
        <v>23</v>
      </c>
      <c r="I135" s="1">
        <v>57.706699999999998</v>
      </c>
      <c r="J135" s="7">
        <v>56.6</v>
      </c>
      <c r="K135">
        <v>58.64</v>
      </c>
      <c r="L135">
        <v>56.58</v>
      </c>
      <c r="M135">
        <v>57.65</v>
      </c>
      <c r="N135">
        <v>58.01</v>
      </c>
      <c r="O135" s="3">
        <v>42837</v>
      </c>
      <c r="P135" s="2">
        <v>57.920200000000001</v>
      </c>
      <c r="Q135" s="3">
        <v>465310</v>
      </c>
      <c r="R135" s="11">
        <f t="shared" ref="R135:R198" si="10">+M135*O135</f>
        <v>2469553.0499999998</v>
      </c>
      <c r="S135" s="13">
        <f t="shared" si="7"/>
        <v>2.2707113712967963E-2</v>
      </c>
      <c r="T135" s="12">
        <f t="shared" si="8"/>
        <v>1.2800000000000011</v>
      </c>
      <c r="U135" s="14">
        <f t="shared" si="9"/>
        <v>0.23000000000000398</v>
      </c>
      <c r="V135" s="12">
        <f t="shared" ref="V135:V198" si="11">+K135-L135</f>
        <v>2.0600000000000023</v>
      </c>
    </row>
    <row r="136" spans="2:22" x14ac:dyDescent="0.3">
      <c r="B136" s="350">
        <v>44379</v>
      </c>
      <c r="C136">
        <v>58.1</v>
      </c>
      <c r="D136">
        <v>58.1</v>
      </c>
      <c r="E136">
        <v>56.9</v>
      </c>
      <c r="F136">
        <v>57.24</v>
      </c>
      <c r="G136" s="3">
        <v>2078</v>
      </c>
      <c r="H136" t="s">
        <v>23</v>
      </c>
      <c r="I136" s="1">
        <v>57.488</v>
      </c>
      <c r="J136" s="7">
        <v>57.89</v>
      </c>
      <c r="K136">
        <v>58.41</v>
      </c>
      <c r="L136">
        <v>57</v>
      </c>
      <c r="M136">
        <v>57.35</v>
      </c>
      <c r="N136">
        <v>57.46</v>
      </c>
      <c r="O136" s="3">
        <v>23289</v>
      </c>
      <c r="P136" s="2">
        <v>57.634099999999997</v>
      </c>
      <c r="Q136" s="3">
        <v>466769</v>
      </c>
      <c r="R136" s="11">
        <f t="shared" si="10"/>
        <v>1335624.1500000001</v>
      </c>
      <c r="S136" s="13">
        <f t="shared" ref="S136:S199" si="12">+M136/M135-1</f>
        <v>-5.2038161318299636E-3</v>
      </c>
      <c r="T136" s="12">
        <f t="shared" ref="T136:T199" si="13">+M136-M135</f>
        <v>-0.29999999999999716</v>
      </c>
      <c r="U136" s="14">
        <f t="shared" ref="U136:U199" si="14">+J136-M135</f>
        <v>0.24000000000000199</v>
      </c>
      <c r="V136" s="12">
        <f t="shared" si="11"/>
        <v>1.4099999999999966</v>
      </c>
    </row>
    <row r="137" spans="2:22" x14ac:dyDescent="0.3">
      <c r="B137" s="350">
        <v>44382</v>
      </c>
      <c r="C137">
        <v>57.48</v>
      </c>
      <c r="D137">
        <v>58.16</v>
      </c>
      <c r="E137">
        <v>57.48</v>
      </c>
      <c r="F137">
        <v>57.77</v>
      </c>
      <c r="G137" s="3">
        <v>15049</v>
      </c>
      <c r="H137" t="s">
        <v>23</v>
      </c>
      <c r="I137" s="1">
        <v>57.830399999999997</v>
      </c>
      <c r="J137" s="7">
        <v>57.53</v>
      </c>
      <c r="K137">
        <v>58.4</v>
      </c>
      <c r="L137">
        <v>57.41</v>
      </c>
      <c r="M137">
        <v>57.87</v>
      </c>
      <c r="N137">
        <v>57.85</v>
      </c>
      <c r="O137" s="3">
        <v>20982</v>
      </c>
      <c r="P137" s="2">
        <v>58.004199999999997</v>
      </c>
      <c r="Q137" s="3">
        <v>468165</v>
      </c>
      <c r="R137" s="11">
        <f t="shared" si="10"/>
        <v>1214228.3399999999</v>
      </c>
      <c r="S137" s="13">
        <f t="shared" si="12"/>
        <v>9.0671316477768382E-3</v>
      </c>
      <c r="T137" s="12">
        <f t="shared" si="13"/>
        <v>0.51999999999999602</v>
      </c>
      <c r="U137" s="14">
        <f t="shared" si="14"/>
        <v>0.17999999999999972</v>
      </c>
      <c r="V137" s="12">
        <f t="shared" si="11"/>
        <v>0.99000000000000199</v>
      </c>
    </row>
    <row r="138" spans="2:22" x14ac:dyDescent="0.3">
      <c r="B138" s="350">
        <v>44383</v>
      </c>
      <c r="C138">
        <v>58.08</v>
      </c>
      <c r="D138">
        <v>58.11</v>
      </c>
      <c r="E138">
        <v>52.13</v>
      </c>
      <c r="F138">
        <v>53.92</v>
      </c>
      <c r="G138" s="3">
        <v>2762</v>
      </c>
      <c r="H138" t="s">
        <v>23</v>
      </c>
      <c r="I138" s="1">
        <v>55.133800000000001</v>
      </c>
      <c r="J138" s="7">
        <v>58.02</v>
      </c>
      <c r="K138">
        <v>58.31</v>
      </c>
      <c r="L138">
        <v>52.2</v>
      </c>
      <c r="M138">
        <v>54.02</v>
      </c>
      <c r="N138">
        <v>52.9</v>
      </c>
      <c r="O138" s="3">
        <v>58431</v>
      </c>
      <c r="P138" s="2">
        <v>55.459899999999998</v>
      </c>
      <c r="Q138" s="3">
        <v>469832</v>
      </c>
      <c r="R138" s="11">
        <f t="shared" si="10"/>
        <v>3156442.62</v>
      </c>
      <c r="S138" s="13">
        <f t="shared" si="12"/>
        <v>-6.652842578192486E-2</v>
      </c>
      <c r="T138" s="12">
        <f t="shared" si="13"/>
        <v>-3.8499999999999943</v>
      </c>
      <c r="U138" s="14">
        <f t="shared" si="14"/>
        <v>0.15000000000000568</v>
      </c>
      <c r="V138" s="12">
        <f t="shared" si="11"/>
        <v>6.1099999999999994</v>
      </c>
    </row>
    <row r="139" spans="2:22" x14ac:dyDescent="0.3">
      <c r="B139" s="350">
        <v>44384</v>
      </c>
      <c r="C139">
        <v>53.24</v>
      </c>
      <c r="D139">
        <v>54.85</v>
      </c>
      <c r="E139">
        <v>52.36</v>
      </c>
      <c r="F139">
        <v>52.52</v>
      </c>
      <c r="G139" s="3">
        <v>1420</v>
      </c>
      <c r="H139" t="s">
        <v>23</v>
      </c>
      <c r="I139" s="1">
        <v>53.400500000000001</v>
      </c>
      <c r="J139" s="7">
        <v>53.5</v>
      </c>
      <c r="K139">
        <v>54.99</v>
      </c>
      <c r="L139">
        <v>52.39</v>
      </c>
      <c r="M139">
        <v>52.62</v>
      </c>
      <c r="N139">
        <v>52.93</v>
      </c>
      <c r="O139" s="3">
        <v>45097</v>
      </c>
      <c r="P139" s="2">
        <v>53.621099999999998</v>
      </c>
      <c r="Q139" s="3">
        <v>468939</v>
      </c>
      <c r="R139" s="11">
        <f t="shared" si="10"/>
        <v>2373004.1399999997</v>
      </c>
      <c r="S139" s="13">
        <f t="shared" si="12"/>
        <v>-2.5916327286190421E-2</v>
      </c>
      <c r="T139" s="12">
        <f t="shared" si="13"/>
        <v>-1.4000000000000057</v>
      </c>
      <c r="U139" s="14">
        <f t="shared" si="14"/>
        <v>-0.52000000000000313</v>
      </c>
      <c r="V139" s="12">
        <f t="shared" si="11"/>
        <v>2.6000000000000014</v>
      </c>
    </row>
    <row r="140" spans="2:22" x14ac:dyDescent="0.3">
      <c r="B140" s="350">
        <v>44385</v>
      </c>
      <c r="C140">
        <v>52.59</v>
      </c>
      <c r="D140">
        <v>52.96</v>
      </c>
      <c r="E140">
        <v>50.84</v>
      </c>
      <c r="F140">
        <v>52.26</v>
      </c>
      <c r="G140" s="3">
        <v>2032</v>
      </c>
      <c r="H140" t="s">
        <v>23</v>
      </c>
      <c r="I140" s="1">
        <v>51.988</v>
      </c>
      <c r="J140" s="7">
        <v>52.7</v>
      </c>
      <c r="K140">
        <v>53.25</v>
      </c>
      <c r="L140">
        <v>50.87</v>
      </c>
      <c r="M140">
        <v>52.35</v>
      </c>
      <c r="N140">
        <v>52.78</v>
      </c>
      <c r="O140" s="3">
        <v>47093</v>
      </c>
      <c r="P140" s="2">
        <v>51.912399999999998</v>
      </c>
      <c r="Q140" s="3">
        <v>467151</v>
      </c>
      <c r="R140" s="11">
        <f t="shared" si="10"/>
        <v>2465318.5500000003</v>
      </c>
      <c r="S140" s="13">
        <f t="shared" si="12"/>
        <v>-5.1311288483465445E-3</v>
      </c>
      <c r="T140" s="12">
        <f t="shared" si="13"/>
        <v>-0.26999999999999602</v>
      </c>
      <c r="U140" s="14">
        <f t="shared" si="14"/>
        <v>8.00000000000054E-2</v>
      </c>
      <c r="V140" s="12">
        <f t="shared" si="11"/>
        <v>2.3800000000000026</v>
      </c>
    </row>
    <row r="141" spans="2:22" x14ac:dyDescent="0.3">
      <c r="B141" s="350">
        <v>44386</v>
      </c>
      <c r="C141">
        <v>52.71</v>
      </c>
      <c r="D141">
        <v>54.23</v>
      </c>
      <c r="E141">
        <v>52.71</v>
      </c>
      <c r="F141">
        <v>54.17</v>
      </c>
      <c r="G141" s="3">
        <v>1947</v>
      </c>
      <c r="H141" t="s">
        <v>23</v>
      </c>
      <c r="I141" s="1">
        <v>53.756300000000003</v>
      </c>
      <c r="J141" s="7">
        <v>52.68</v>
      </c>
      <c r="K141">
        <v>54.45</v>
      </c>
      <c r="L141">
        <v>52.59</v>
      </c>
      <c r="M141">
        <v>54.26</v>
      </c>
      <c r="N141">
        <v>54.09</v>
      </c>
      <c r="O141" s="3">
        <v>29532</v>
      </c>
      <c r="P141" s="2">
        <v>53.826900000000002</v>
      </c>
      <c r="Q141" s="3">
        <v>468009</v>
      </c>
      <c r="R141" s="11">
        <f t="shared" si="10"/>
        <v>1602406.3199999998</v>
      </c>
      <c r="S141" s="13">
        <f t="shared" si="12"/>
        <v>3.6485195797516745E-2</v>
      </c>
      <c r="T141" s="12">
        <f t="shared" si="13"/>
        <v>1.9099999999999966</v>
      </c>
      <c r="U141" s="14">
        <f t="shared" si="14"/>
        <v>0.32999999999999829</v>
      </c>
      <c r="V141" s="12">
        <f t="shared" si="11"/>
        <v>1.8599999999999994</v>
      </c>
    </row>
    <row r="142" spans="2:22" x14ac:dyDescent="0.3">
      <c r="B142" s="350">
        <v>44389</v>
      </c>
      <c r="C142">
        <v>54.04</v>
      </c>
      <c r="D142">
        <v>54.1</v>
      </c>
      <c r="E142">
        <v>51.48</v>
      </c>
      <c r="F142">
        <v>51.62</v>
      </c>
      <c r="G142" s="3">
        <v>1931</v>
      </c>
      <c r="H142" t="s">
        <v>23</v>
      </c>
      <c r="I142" s="1">
        <v>52.342700000000001</v>
      </c>
      <c r="J142" s="7">
        <v>54.23</v>
      </c>
      <c r="K142">
        <v>54.25</v>
      </c>
      <c r="L142">
        <v>51.5</v>
      </c>
      <c r="M142">
        <v>51.71</v>
      </c>
      <c r="N142">
        <v>51.83</v>
      </c>
      <c r="O142" s="3">
        <v>31623</v>
      </c>
      <c r="P142" s="2">
        <v>52.394799999999996</v>
      </c>
      <c r="Q142" s="3">
        <v>466403</v>
      </c>
      <c r="R142" s="11">
        <f t="shared" si="10"/>
        <v>1635225.33</v>
      </c>
      <c r="S142" s="13">
        <f t="shared" si="12"/>
        <v>-4.699594544784369E-2</v>
      </c>
      <c r="T142" s="12">
        <f t="shared" si="13"/>
        <v>-2.5499999999999972</v>
      </c>
      <c r="U142" s="14">
        <f t="shared" si="14"/>
        <v>-3.0000000000001137E-2</v>
      </c>
      <c r="V142" s="12">
        <f t="shared" si="11"/>
        <v>2.75</v>
      </c>
    </row>
    <row r="143" spans="2:22" x14ac:dyDescent="0.3">
      <c r="B143" s="350">
        <v>44390</v>
      </c>
      <c r="C143">
        <v>51.68</v>
      </c>
      <c r="D143">
        <v>53.11</v>
      </c>
      <c r="E143">
        <v>51.18</v>
      </c>
      <c r="F143">
        <v>52.76</v>
      </c>
      <c r="G143" s="3">
        <v>2830</v>
      </c>
      <c r="H143" t="s">
        <v>23</v>
      </c>
      <c r="I143" s="1">
        <v>52.392600000000002</v>
      </c>
      <c r="J143" s="7">
        <v>51.83</v>
      </c>
      <c r="K143">
        <v>53.3</v>
      </c>
      <c r="L143">
        <v>51.25</v>
      </c>
      <c r="M143">
        <v>52.85</v>
      </c>
      <c r="N143">
        <v>53.04</v>
      </c>
      <c r="O143" s="3">
        <v>26496</v>
      </c>
      <c r="P143" s="2">
        <v>52.550199999999997</v>
      </c>
      <c r="Q143" s="3">
        <v>465493</v>
      </c>
      <c r="R143" s="11">
        <f t="shared" si="10"/>
        <v>1400313.6</v>
      </c>
      <c r="S143" s="13">
        <f t="shared" si="12"/>
        <v>2.2046025913749823E-2</v>
      </c>
      <c r="T143" s="12">
        <f t="shared" si="13"/>
        <v>1.1400000000000006</v>
      </c>
      <c r="U143" s="14">
        <f t="shared" si="14"/>
        <v>0.11999999999999744</v>
      </c>
      <c r="V143" s="12">
        <f t="shared" si="11"/>
        <v>2.0499999999999972</v>
      </c>
    </row>
    <row r="144" spans="2:22" x14ac:dyDescent="0.3">
      <c r="B144" s="350">
        <v>44391</v>
      </c>
      <c r="C144">
        <v>52.42</v>
      </c>
      <c r="D144">
        <v>54.99</v>
      </c>
      <c r="E144">
        <v>51.56</v>
      </c>
      <c r="F144">
        <v>53.27</v>
      </c>
      <c r="G144" s="3">
        <v>1091</v>
      </c>
      <c r="H144" t="s">
        <v>23</v>
      </c>
      <c r="I144" s="1">
        <v>52.756300000000003</v>
      </c>
      <c r="J144" s="7">
        <v>53.09</v>
      </c>
      <c r="K144">
        <v>55.46</v>
      </c>
      <c r="L144">
        <v>51.64</v>
      </c>
      <c r="M144">
        <v>53.37</v>
      </c>
      <c r="N144">
        <v>52.38</v>
      </c>
      <c r="O144" s="3">
        <v>35709</v>
      </c>
      <c r="P144" s="2">
        <v>53.030200000000001</v>
      </c>
      <c r="Q144" s="3">
        <v>466622</v>
      </c>
      <c r="R144" s="11">
        <f t="shared" si="10"/>
        <v>1905789.3299999998</v>
      </c>
      <c r="S144" s="13">
        <f t="shared" si="12"/>
        <v>9.839167455061526E-3</v>
      </c>
      <c r="T144" s="12">
        <f t="shared" si="13"/>
        <v>0.51999999999999602</v>
      </c>
      <c r="U144" s="14">
        <f t="shared" si="14"/>
        <v>0.24000000000000199</v>
      </c>
      <c r="V144" s="12">
        <f t="shared" si="11"/>
        <v>3.8200000000000003</v>
      </c>
    </row>
    <row r="145" spans="2:22" x14ac:dyDescent="0.3">
      <c r="B145" s="350">
        <v>44392</v>
      </c>
      <c r="C145">
        <v>52.25</v>
      </c>
      <c r="D145">
        <v>53.36</v>
      </c>
      <c r="E145">
        <v>51.86</v>
      </c>
      <c r="F145">
        <v>52.89</v>
      </c>
      <c r="G145" s="3">
        <v>4285</v>
      </c>
      <c r="H145" t="s">
        <v>23</v>
      </c>
      <c r="I145" s="1">
        <v>52.527900000000002</v>
      </c>
      <c r="J145" s="7">
        <v>52.48</v>
      </c>
      <c r="K145">
        <v>53.57</v>
      </c>
      <c r="L145">
        <v>51.88</v>
      </c>
      <c r="M145">
        <v>52.97</v>
      </c>
      <c r="N145">
        <v>52.83</v>
      </c>
      <c r="O145" s="3">
        <v>26930</v>
      </c>
      <c r="P145" s="2">
        <v>52.733899999999998</v>
      </c>
      <c r="Q145" s="3">
        <v>467062</v>
      </c>
      <c r="R145" s="11">
        <f t="shared" si="10"/>
        <v>1426482.0999999999</v>
      </c>
      <c r="S145" s="13">
        <f t="shared" si="12"/>
        <v>-7.4948472924863951E-3</v>
      </c>
      <c r="T145" s="12">
        <f t="shared" si="13"/>
        <v>-0.39999999999999858</v>
      </c>
      <c r="U145" s="14">
        <f t="shared" si="14"/>
        <v>-0.89000000000000057</v>
      </c>
      <c r="V145" s="12">
        <f t="shared" si="11"/>
        <v>1.6899999999999977</v>
      </c>
    </row>
    <row r="146" spans="2:22" x14ac:dyDescent="0.3">
      <c r="B146" s="350">
        <v>44393</v>
      </c>
      <c r="C146">
        <v>52.87</v>
      </c>
      <c r="D146">
        <v>53.34</v>
      </c>
      <c r="E146">
        <v>52.3</v>
      </c>
      <c r="F146">
        <v>52.79</v>
      </c>
      <c r="G146" s="3">
        <v>3396</v>
      </c>
      <c r="H146" t="s">
        <v>23</v>
      </c>
      <c r="I146" s="1">
        <v>52.88</v>
      </c>
      <c r="J146" s="7">
        <v>52.88</v>
      </c>
      <c r="K146">
        <v>53.65</v>
      </c>
      <c r="L146">
        <v>52.29</v>
      </c>
      <c r="M146">
        <v>52.89</v>
      </c>
      <c r="N146">
        <v>53.2</v>
      </c>
      <c r="O146" s="3">
        <v>20240</v>
      </c>
      <c r="P146" s="2">
        <v>53.019399999999997</v>
      </c>
      <c r="Q146" s="3">
        <v>467555</v>
      </c>
      <c r="R146" s="11">
        <f t="shared" si="10"/>
        <v>1070493.6000000001</v>
      </c>
      <c r="S146" s="13">
        <f t="shared" si="12"/>
        <v>-1.5102888427411809E-3</v>
      </c>
      <c r="T146" s="12">
        <f t="shared" si="13"/>
        <v>-7.9999999999998295E-2</v>
      </c>
      <c r="U146" s="14">
        <f t="shared" si="14"/>
        <v>-8.9999999999996305E-2</v>
      </c>
      <c r="V146" s="12">
        <f t="shared" si="11"/>
        <v>1.3599999999999994</v>
      </c>
    </row>
    <row r="147" spans="2:22" x14ac:dyDescent="0.3">
      <c r="B147" s="350">
        <v>44396</v>
      </c>
      <c r="C147">
        <v>53</v>
      </c>
      <c r="D147">
        <v>53.7</v>
      </c>
      <c r="E147">
        <v>51.95</v>
      </c>
      <c r="F147">
        <v>52.32</v>
      </c>
      <c r="G147" s="3">
        <v>401</v>
      </c>
      <c r="H147" t="s">
        <v>23</v>
      </c>
      <c r="I147" s="1">
        <v>52.8795</v>
      </c>
      <c r="J147" s="7">
        <v>52.69</v>
      </c>
      <c r="K147">
        <v>53.97</v>
      </c>
      <c r="L147">
        <v>51.97</v>
      </c>
      <c r="M147">
        <v>52.41</v>
      </c>
      <c r="N147">
        <v>52.5</v>
      </c>
      <c r="O147" s="3">
        <v>26151</v>
      </c>
      <c r="P147" s="2">
        <v>53.098199999999999</v>
      </c>
      <c r="Q147" s="3">
        <v>468406</v>
      </c>
      <c r="R147" s="11">
        <f t="shared" si="10"/>
        <v>1370573.91</v>
      </c>
      <c r="S147" s="13">
        <f t="shared" si="12"/>
        <v>-9.0754395916052832E-3</v>
      </c>
      <c r="T147" s="12">
        <f t="shared" si="13"/>
        <v>-0.48000000000000398</v>
      </c>
      <c r="U147" s="14">
        <f t="shared" si="14"/>
        <v>-0.20000000000000284</v>
      </c>
      <c r="V147" s="12">
        <f t="shared" si="11"/>
        <v>2</v>
      </c>
    </row>
    <row r="148" spans="2:22" x14ac:dyDescent="0.3">
      <c r="B148" s="350">
        <v>44397</v>
      </c>
      <c r="C148">
        <v>52.35</v>
      </c>
      <c r="D148">
        <v>52.35</v>
      </c>
      <c r="E148">
        <v>50.42</v>
      </c>
      <c r="F148">
        <v>51.13</v>
      </c>
      <c r="G148" s="3">
        <v>1767</v>
      </c>
      <c r="H148" t="s">
        <v>23</v>
      </c>
      <c r="I148" s="1">
        <v>51.630899999999997</v>
      </c>
      <c r="J148" s="7">
        <v>52.42</v>
      </c>
      <c r="K148">
        <v>52.58</v>
      </c>
      <c r="L148">
        <v>50.5</v>
      </c>
      <c r="M148">
        <v>51.21</v>
      </c>
      <c r="N148">
        <v>51.45</v>
      </c>
      <c r="O148" s="3">
        <v>39356</v>
      </c>
      <c r="P148" s="2">
        <v>51.450899999999997</v>
      </c>
      <c r="Q148" s="3">
        <v>466126</v>
      </c>
      <c r="R148" s="11">
        <f t="shared" si="10"/>
        <v>2015420.76</v>
      </c>
      <c r="S148" s="13">
        <f t="shared" si="12"/>
        <v>-2.2896393817973593E-2</v>
      </c>
      <c r="T148" s="12">
        <f t="shared" si="13"/>
        <v>-1.1999999999999957</v>
      </c>
      <c r="U148" s="14">
        <f t="shared" si="14"/>
        <v>1.0000000000005116E-2</v>
      </c>
      <c r="V148" s="12">
        <f t="shared" si="11"/>
        <v>2.0799999999999983</v>
      </c>
    </row>
    <row r="149" spans="2:22" x14ac:dyDescent="0.3">
      <c r="B149" s="350">
        <v>44398</v>
      </c>
      <c r="C149">
        <v>51.37</v>
      </c>
      <c r="D149">
        <v>52.22</v>
      </c>
      <c r="E149">
        <v>50.9</v>
      </c>
      <c r="F149">
        <v>52.06</v>
      </c>
      <c r="G149" s="3">
        <v>2593</v>
      </c>
      <c r="H149" t="s">
        <v>23</v>
      </c>
      <c r="I149" s="1">
        <v>51.540799999999997</v>
      </c>
      <c r="J149" s="7">
        <v>51.17</v>
      </c>
      <c r="K149">
        <v>52.3</v>
      </c>
      <c r="L149">
        <v>50.89</v>
      </c>
      <c r="M149">
        <v>52.14</v>
      </c>
      <c r="N149">
        <v>52</v>
      </c>
      <c r="O149" s="3">
        <v>27695</v>
      </c>
      <c r="P149" s="2">
        <v>51.723399999999998</v>
      </c>
      <c r="Q149" s="3">
        <v>465710</v>
      </c>
      <c r="R149" s="11">
        <f t="shared" si="10"/>
        <v>1444017.3</v>
      </c>
      <c r="S149" s="13">
        <f t="shared" si="12"/>
        <v>1.8160515524311638E-2</v>
      </c>
      <c r="T149" s="12">
        <f t="shared" si="13"/>
        <v>0.92999999999999972</v>
      </c>
      <c r="U149" s="14">
        <f t="shared" si="14"/>
        <v>-3.9999999999999147E-2</v>
      </c>
      <c r="V149" s="12">
        <f t="shared" si="11"/>
        <v>1.4099999999999966</v>
      </c>
    </row>
    <row r="150" spans="2:22" x14ac:dyDescent="0.3">
      <c r="B150" s="350">
        <v>44399</v>
      </c>
      <c r="C150">
        <v>51.86</v>
      </c>
      <c r="D150">
        <v>51.97</v>
      </c>
      <c r="E150">
        <v>50</v>
      </c>
      <c r="F150">
        <v>50.72</v>
      </c>
      <c r="G150" s="3">
        <v>2978</v>
      </c>
      <c r="H150" t="s">
        <v>23</v>
      </c>
      <c r="I150" s="1">
        <v>50.708799999999997</v>
      </c>
      <c r="J150" s="7">
        <v>52.05</v>
      </c>
      <c r="K150">
        <v>52.29</v>
      </c>
      <c r="L150">
        <v>50.05</v>
      </c>
      <c r="M150">
        <v>50.79</v>
      </c>
      <c r="N150">
        <v>50.21</v>
      </c>
      <c r="O150" s="3">
        <v>32733</v>
      </c>
      <c r="P150" s="2">
        <v>50.8842</v>
      </c>
      <c r="Q150" s="3">
        <v>464827</v>
      </c>
      <c r="R150" s="11">
        <f t="shared" si="10"/>
        <v>1662509.07</v>
      </c>
      <c r="S150" s="13">
        <f t="shared" si="12"/>
        <v>-2.589182968929804E-2</v>
      </c>
      <c r="T150" s="12">
        <f t="shared" si="13"/>
        <v>-1.3500000000000014</v>
      </c>
      <c r="U150" s="14">
        <f t="shared" si="14"/>
        <v>-9.0000000000003411E-2</v>
      </c>
      <c r="V150" s="12">
        <f t="shared" si="11"/>
        <v>2.240000000000002</v>
      </c>
    </row>
    <row r="151" spans="2:22" x14ac:dyDescent="0.3">
      <c r="B151" s="350">
        <v>44400</v>
      </c>
      <c r="C151">
        <v>50.66</v>
      </c>
      <c r="D151">
        <v>50.88</v>
      </c>
      <c r="E151">
        <v>49.95</v>
      </c>
      <c r="F151">
        <v>50.82</v>
      </c>
      <c r="G151" s="3">
        <v>1469</v>
      </c>
      <c r="H151" t="s">
        <v>23</v>
      </c>
      <c r="I151" s="1">
        <v>50.254800000000003</v>
      </c>
      <c r="J151" s="7">
        <v>50.14</v>
      </c>
      <c r="K151">
        <v>50.97</v>
      </c>
      <c r="L151">
        <v>49.99</v>
      </c>
      <c r="M151">
        <v>50.89</v>
      </c>
      <c r="N151">
        <v>50.82</v>
      </c>
      <c r="O151" s="3">
        <v>19728</v>
      </c>
      <c r="P151" s="2">
        <v>50.491799999999998</v>
      </c>
      <c r="Q151" s="3">
        <v>462115</v>
      </c>
      <c r="R151" s="11">
        <f t="shared" si="10"/>
        <v>1003957.92</v>
      </c>
      <c r="S151" s="13">
        <f t="shared" si="12"/>
        <v>1.968891514077642E-3</v>
      </c>
      <c r="T151" s="12">
        <f t="shared" si="13"/>
        <v>0.10000000000000142</v>
      </c>
      <c r="U151" s="14">
        <f t="shared" si="14"/>
        <v>-0.64999999999999858</v>
      </c>
      <c r="V151" s="12">
        <f t="shared" si="11"/>
        <v>0.97999999999999687</v>
      </c>
    </row>
    <row r="152" spans="2:22" x14ac:dyDescent="0.3">
      <c r="B152" s="350">
        <v>44403</v>
      </c>
      <c r="C152">
        <v>50.72</v>
      </c>
      <c r="D152">
        <v>53.25</v>
      </c>
      <c r="E152">
        <v>50.5</v>
      </c>
      <c r="F152">
        <v>53.12</v>
      </c>
      <c r="G152" s="3">
        <v>1922</v>
      </c>
      <c r="H152" t="s">
        <v>23</v>
      </c>
      <c r="I152" s="1">
        <v>51.681399999999996</v>
      </c>
      <c r="J152" s="7">
        <v>50.98</v>
      </c>
      <c r="K152">
        <v>53.36</v>
      </c>
      <c r="L152">
        <v>50.56</v>
      </c>
      <c r="M152">
        <v>53.2</v>
      </c>
      <c r="N152">
        <v>53.16</v>
      </c>
      <c r="O152" s="3">
        <v>25857</v>
      </c>
      <c r="P152" s="2">
        <v>52.177799999999998</v>
      </c>
      <c r="Q152" s="3">
        <v>460566</v>
      </c>
      <c r="R152" s="11">
        <f t="shared" si="10"/>
        <v>1375592.4000000001</v>
      </c>
      <c r="S152" s="13">
        <f t="shared" si="12"/>
        <v>4.5392022008253097E-2</v>
      </c>
      <c r="T152" s="12">
        <f t="shared" si="13"/>
        <v>2.3100000000000023</v>
      </c>
      <c r="U152" s="14">
        <f t="shared" si="14"/>
        <v>8.9999999999996305E-2</v>
      </c>
      <c r="V152" s="12">
        <f t="shared" si="11"/>
        <v>2.7999999999999972</v>
      </c>
    </row>
    <row r="153" spans="2:22" x14ac:dyDescent="0.3">
      <c r="B153" s="350">
        <v>44404</v>
      </c>
      <c r="C153">
        <v>53.34</v>
      </c>
      <c r="D153">
        <v>53.62</v>
      </c>
      <c r="E153">
        <v>52.72</v>
      </c>
      <c r="F153">
        <v>52.83</v>
      </c>
      <c r="G153" s="3">
        <v>5000</v>
      </c>
      <c r="H153" t="s">
        <v>23</v>
      </c>
      <c r="I153" s="1">
        <v>52.884700000000002</v>
      </c>
      <c r="J153" s="7">
        <v>53.25</v>
      </c>
      <c r="K153">
        <v>53.78</v>
      </c>
      <c r="L153">
        <v>52.79</v>
      </c>
      <c r="M153">
        <v>52.91</v>
      </c>
      <c r="N153">
        <v>53.08</v>
      </c>
      <c r="O153" s="3">
        <v>24439</v>
      </c>
      <c r="P153" s="2">
        <v>53.219299999999997</v>
      </c>
      <c r="Q153" s="3">
        <v>462065</v>
      </c>
      <c r="R153" s="11">
        <f t="shared" si="10"/>
        <v>1293067.49</v>
      </c>
      <c r="S153" s="13">
        <f t="shared" si="12"/>
        <v>-5.4511278195490398E-3</v>
      </c>
      <c r="T153" s="12">
        <f t="shared" si="13"/>
        <v>-0.29000000000000625</v>
      </c>
      <c r="U153" s="14">
        <f t="shared" si="14"/>
        <v>4.9999999999997158E-2</v>
      </c>
      <c r="V153" s="12">
        <f t="shared" si="11"/>
        <v>0.99000000000000199</v>
      </c>
    </row>
    <row r="154" spans="2:22" x14ac:dyDescent="0.3">
      <c r="B154" s="350">
        <v>44405</v>
      </c>
      <c r="C154">
        <v>52.89</v>
      </c>
      <c r="D154">
        <v>54.14</v>
      </c>
      <c r="E154">
        <v>52.89</v>
      </c>
      <c r="F154">
        <v>53.76</v>
      </c>
      <c r="G154" s="3">
        <v>2450</v>
      </c>
      <c r="H154" t="s">
        <v>23</v>
      </c>
      <c r="I154" s="1">
        <v>53.681800000000003</v>
      </c>
      <c r="J154" s="7">
        <v>53.11</v>
      </c>
      <c r="K154">
        <v>54.28</v>
      </c>
      <c r="L154">
        <v>52.92</v>
      </c>
      <c r="M154">
        <v>53.84</v>
      </c>
      <c r="N154">
        <v>53.78</v>
      </c>
      <c r="O154" s="3">
        <v>25345</v>
      </c>
      <c r="P154" s="2">
        <v>53.774099999999997</v>
      </c>
      <c r="Q154" s="3">
        <v>459504</v>
      </c>
      <c r="R154" s="11">
        <f t="shared" si="10"/>
        <v>1364574.8</v>
      </c>
      <c r="S154" s="13">
        <f t="shared" si="12"/>
        <v>1.7577017577017795E-2</v>
      </c>
      <c r="T154" s="12">
        <f t="shared" si="13"/>
        <v>0.93000000000000682</v>
      </c>
      <c r="U154" s="14">
        <f t="shared" si="14"/>
        <v>0.20000000000000284</v>
      </c>
      <c r="V154" s="12">
        <f t="shared" si="11"/>
        <v>1.3599999999999994</v>
      </c>
    </row>
    <row r="155" spans="2:22" x14ac:dyDescent="0.3">
      <c r="B155" s="350">
        <v>44406</v>
      </c>
      <c r="C155">
        <v>54.02</v>
      </c>
      <c r="D155">
        <v>54.22</v>
      </c>
      <c r="E155">
        <v>53.09</v>
      </c>
      <c r="F155">
        <v>53.98</v>
      </c>
      <c r="G155" s="3">
        <v>2062</v>
      </c>
      <c r="H155" t="s">
        <v>23</v>
      </c>
      <c r="I155" s="1">
        <v>53.624000000000002</v>
      </c>
      <c r="J155" s="7">
        <v>54.14</v>
      </c>
      <c r="K155">
        <v>54.35</v>
      </c>
      <c r="L155">
        <v>53.02</v>
      </c>
      <c r="M155">
        <v>54.05</v>
      </c>
      <c r="N155">
        <v>53.9</v>
      </c>
      <c r="O155" s="3">
        <v>21808</v>
      </c>
      <c r="P155" s="2">
        <v>53.837200000000003</v>
      </c>
      <c r="Q155" s="3">
        <v>457695</v>
      </c>
      <c r="R155" s="11">
        <f t="shared" si="10"/>
        <v>1178722.3999999999</v>
      </c>
      <c r="S155" s="13">
        <f t="shared" si="12"/>
        <v>3.9004457652302982E-3</v>
      </c>
      <c r="T155" s="12">
        <f t="shared" si="13"/>
        <v>0.20999999999999375</v>
      </c>
      <c r="U155" s="14">
        <f t="shared" si="14"/>
        <v>0.29999999999999716</v>
      </c>
      <c r="V155" s="12">
        <f t="shared" si="11"/>
        <v>1.3299999999999983</v>
      </c>
    </row>
    <row r="156" spans="2:22" x14ac:dyDescent="0.3">
      <c r="B156" s="350">
        <v>44407</v>
      </c>
      <c r="C156">
        <v>53.67</v>
      </c>
      <c r="D156">
        <v>53.67</v>
      </c>
      <c r="E156">
        <v>52.87</v>
      </c>
      <c r="F156">
        <v>53.26</v>
      </c>
      <c r="G156" s="3">
        <v>7672</v>
      </c>
      <c r="H156" t="s">
        <v>23</v>
      </c>
      <c r="I156" s="1">
        <v>53.145200000000003</v>
      </c>
      <c r="J156" s="7">
        <v>53.96</v>
      </c>
      <c r="K156">
        <v>54</v>
      </c>
      <c r="L156">
        <v>52.8</v>
      </c>
      <c r="M156">
        <v>53.33</v>
      </c>
      <c r="N156">
        <v>53.26</v>
      </c>
      <c r="O156" s="3">
        <v>24638</v>
      </c>
      <c r="P156" s="2">
        <v>53.241700000000002</v>
      </c>
      <c r="Q156" s="3">
        <v>450377</v>
      </c>
      <c r="R156" s="11">
        <f t="shared" si="10"/>
        <v>1313944.54</v>
      </c>
      <c r="S156" s="13">
        <f t="shared" si="12"/>
        <v>-1.3320999074930562E-2</v>
      </c>
      <c r="T156" s="12">
        <f t="shared" si="13"/>
        <v>-0.71999999999999886</v>
      </c>
      <c r="U156" s="14">
        <f t="shared" si="14"/>
        <v>-8.9999999999996305E-2</v>
      </c>
      <c r="V156" s="12">
        <f t="shared" si="11"/>
        <v>1.2000000000000028</v>
      </c>
    </row>
    <row r="157" spans="2:22" x14ac:dyDescent="0.3">
      <c r="B157" s="350">
        <v>44410</v>
      </c>
      <c r="C157">
        <v>53.69</v>
      </c>
      <c r="D157">
        <v>55.11</v>
      </c>
      <c r="E157">
        <v>53.57</v>
      </c>
      <c r="F157">
        <v>54.36</v>
      </c>
      <c r="G157" s="3">
        <v>3719</v>
      </c>
      <c r="H157" t="s">
        <v>23</v>
      </c>
      <c r="I157" s="1">
        <v>54.619799999999998</v>
      </c>
      <c r="J157" s="7">
        <v>53.19</v>
      </c>
      <c r="K157">
        <v>55.21</v>
      </c>
      <c r="L157">
        <v>53.08</v>
      </c>
      <c r="M157">
        <v>54.43</v>
      </c>
      <c r="N157">
        <v>54.28</v>
      </c>
      <c r="O157" s="3">
        <v>29055</v>
      </c>
      <c r="P157" s="2">
        <v>54.6492</v>
      </c>
      <c r="Q157" s="3">
        <v>448954</v>
      </c>
      <c r="R157" s="11">
        <f t="shared" si="10"/>
        <v>1581463.65</v>
      </c>
      <c r="S157" s="13">
        <f t="shared" si="12"/>
        <v>2.0626289143071519E-2</v>
      </c>
      <c r="T157" s="12">
        <f t="shared" si="13"/>
        <v>1.1000000000000014</v>
      </c>
      <c r="U157" s="14">
        <f t="shared" si="14"/>
        <v>-0.14000000000000057</v>
      </c>
      <c r="V157" s="12">
        <f t="shared" si="11"/>
        <v>2.1300000000000026</v>
      </c>
    </row>
    <row r="158" spans="2:22" x14ac:dyDescent="0.3">
      <c r="B158" s="350">
        <v>44411</v>
      </c>
      <c r="C158">
        <v>54.57</v>
      </c>
      <c r="D158">
        <v>55.04</v>
      </c>
      <c r="E158">
        <v>53.95</v>
      </c>
      <c r="F158">
        <v>54.12</v>
      </c>
      <c r="G158" s="3">
        <v>2202</v>
      </c>
      <c r="H158" t="s">
        <v>23</v>
      </c>
      <c r="I158" s="1">
        <v>54.427999999999997</v>
      </c>
      <c r="J158" s="7">
        <v>54.42</v>
      </c>
      <c r="K158">
        <v>55.17</v>
      </c>
      <c r="L158">
        <v>54</v>
      </c>
      <c r="M158">
        <v>54.19</v>
      </c>
      <c r="N158">
        <v>54.32</v>
      </c>
      <c r="O158" s="3">
        <v>19914</v>
      </c>
      <c r="P158" s="2">
        <v>54.5105</v>
      </c>
      <c r="Q158" s="3">
        <v>447000</v>
      </c>
      <c r="R158" s="11">
        <f t="shared" si="10"/>
        <v>1079139.6599999999</v>
      </c>
      <c r="S158" s="13">
        <f t="shared" si="12"/>
        <v>-4.4093330883704374E-3</v>
      </c>
      <c r="T158" s="12">
        <f t="shared" si="13"/>
        <v>-0.24000000000000199</v>
      </c>
      <c r="U158" s="14">
        <f t="shared" si="14"/>
        <v>-9.9999999999980105E-3</v>
      </c>
      <c r="V158" s="12">
        <f t="shared" si="11"/>
        <v>1.1700000000000017</v>
      </c>
    </row>
    <row r="159" spans="2:22" x14ac:dyDescent="0.3">
      <c r="B159" s="350">
        <v>44412</v>
      </c>
      <c r="C159">
        <v>54.72</v>
      </c>
      <c r="D159">
        <v>55.48</v>
      </c>
      <c r="E159">
        <v>54.16</v>
      </c>
      <c r="F159">
        <v>55.39</v>
      </c>
      <c r="G159" s="3">
        <v>1798</v>
      </c>
      <c r="H159" t="s">
        <v>23</v>
      </c>
      <c r="I159" s="1">
        <v>55.01</v>
      </c>
      <c r="J159" s="7">
        <v>54.5</v>
      </c>
      <c r="K159">
        <v>55.63</v>
      </c>
      <c r="L159">
        <v>54.15</v>
      </c>
      <c r="M159">
        <v>55.46</v>
      </c>
      <c r="N159">
        <v>55.41</v>
      </c>
      <c r="O159" s="3">
        <v>21276</v>
      </c>
      <c r="P159" s="2">
        <v>55.039499999999997</v>
      </c>
      <c r="Q159" s="3">
        <v>445759</v>
      </c>
      <c r="R159" s="11">
        <f t="shared" si="10"/>
        <v>1179966.96</v>
      </c>
      <c r="S159" s="13">
        <f t="shared" si="12"/>
        <v>2.3436058313341945E-2</v>
      </c>
      <c r="T159" s="12">
        <f t="shared" si="13"/>
        <v>1.2700000000000031</v>
      </c>
      <c r="U159" s="14">
        <f t="shared" si="14"/>
        <v>0.31000000000000227</v>
      </c>
      <c r="V159" s="12">
        <f t="shared" si="11"/>
        <v>1.480000000000004</v>
      </c>
    </row>
    <row r="160" spans="2:22" x14ac:dyDescent="0.3">
      <c r="B160" s="350">
        <v>44413</v>
      </c>
      <c r="C160">
        <v>55.54</v>
      </c>
      <c r="D160">
        <v>56</v>
      </c>
      <c r="E160">
        <v>54.57</v>
      </c>
      <c r="F160">
        <v>55.91</v>
      </c>
      <c r="G160" s="3">
        <v>1296</v>
      </c>
      <c r="H160" t="s">
        <v>23</v>
      </c>
      <c r="I160" s="1">
        <v>55.113999999999997</v>
      </c>
      <c r="J160" s="7">
        <v>55.45</v>
      </c>
      <c r="K160">
        <v>56.2</v>
      </c>
      <c r="L160">
        <v>54.63</v>
      </c>
      <c r="M160">
        <v>55.98</v>
      </c>
      <c r="N160">
        <v>56.18</v>
      </c>
      <c r="O160" s="3">
        <v>21423</v>
      </c>
      <c r="P160" s="2">
        <v>55.297699999999999</v>
      </c>
      <c r="Q160" s="3">
        <v>444969</v>
      </c>
      <c r="R160" s="11">
        <f t="shared" si="10"/>
        <v>1199259.54</v>
      </c>
      <c r="S160" s="13">
        <f t="shared" si="12"/>
        <v>9.3761269383338952E-3</v>
      </c>
      <c r="T160" s="12">
        <f t="shared" si="13"/>
        <v>0.51999999999999602</v>
      </c>
      <c r="U160" s="14">
        <f t="shared" si="14"/>
        <v>-9.9999999999980105E-3</v>
      </c>
      <c r="V160" s="12">
        <f t="shared" si="11"/>
        <v>1.5700000000000003</v>
      </c>
    </row>
    <row r="161" spans="2:22" x14ac:dyDescent="0.3">
      <c r="B161" s="350">
        <v>44414</v>
      </c>
      <c r="C161">
        <v>56.2</v>
      </c>
      <c r="D161">
        <v>56.89</v>
      </c>
      <c r="E161">
        <v>56.1</v>
      </c>
      <c r="F161">
        <v>56.59</v>
      </c>
      <c r="G161" s="3">
        <v>635</v>
      </c>
      <c r="H161" t="s">
        <v>23</v>
      </c>
      <c r="I161" s="1">
        <v>56.545900000000003</v>
      </c>
      <c r="J161" s="7">
        <v>56.1</v>
      </c>
      <c r="K161">
        <v>56.97</v>
      </c>
      <c r="L161">
        <v>56.1</v>
      </c>
      <c r="M161">
        <v>56.66</v>
      </c>
      <c r="N161">
        <v>56.92</v>
      </c>
      <c r="O161" s="3">
        <v>17045</v>
      </c>
      <c r="P161" s="2">
        <v>56.600099999999998</v>
      </c>
      <c r="Q161" s="3">
        <v>445882</v>
      </c>
      <c r="R161" s="11">
        <f t="shared" si="10"/>
        <v>965769.7</v>
      </c>
      <c r="S161" s="13">
        <f t="shared" si="12"/>
        <v>1.2147195426938096E-2</v>
      </c>
      <c r="T161" s="12">
        <f t="shared" si="13"/>
        <v>0.67999999999999972</v>
      </c>
      <c r="U161" s="14">
        <f t="shared" si="14"/>
        <v>0.12000000000000455</v>
      </c>
      <c r="V161" s="12">
        <f t="shared" si="11"/>
        <v>0.86999999999999744</v>
      </c>
    </row>
    <row r="162" spans="2:22" x14ac:dyDescent="0.3">
      <c r="B162" s="350">
        <v>44417</v>
      </c>
      <c r="C162">
        <v>56.6</v>
      </c>
      <c r="D162">
        <v>57.19</v>
      </c>
      <c r="E162">
        <v>55.9</v>
      </c>
      <c r="F162">
        <v>56.55</v>
      </c>
      <c r="G162" s="3">
        <v>546</v>
      </c>
      <c r="H162" t="s">
        <v>23</v>
      </c>
      <c r="I162" s="1">
        <v>56.433</v>
      </c>
      <c r="J162" s="7">
        <v>56.9</v>
      </c>
      <c r="K162">
        <v>57.42</v>
      </c>
      <c r="L162">
        <v>55.88</v>
      </c>
      <c r="M162">
        <v>56.62</v>
      </c>
      <c r="N162">
        <v>56.86</v>
      </c>
      <c r="O162" s="3">
        <v>19656</v>
      </c>
      <c r="P162" s="2">
        <v>56.6905</v>
      </c>
      <c r="Q162" s="3">
        <v>445353</v>
      </c>
      <c r="R162" s="11">
        <f t="shared" si="10"/>
        <v>1112922.72</v>
      </c>
      <c r="S162" s="13">
        <f t="shared" si="12"/>
        <v>-7.0596540769496396E-4</v>
      </c>
      <c r="T162" s="12">
        <f t="shared" si="13"/>
        <v>-3.9999999999999147E-2</v>
      </c>
      <c r="U162" s="14">
        <f t="shared" si="14"/>
        <v>0.24000000000000199</v>
      </c>
      <c r="V162" s="12">
        <f t="shared" si="11"/>
        <v>1.5399999999999991</v>
      </c>
    </row>
    <row r="163" spans="2:22" x14ac:dyDescent="0.3">
      <c r="B163" s="350">
        <v>44418</v>
      </c>
      <c r="C163">
        <v>57.13</v>
      </c>
      <c r="D163">
        <v>57.37</v>
      </c>
      <c r="E163">
        <v>56.62</v>
      </c>
      <c r="F163">
        <v>57.34</v>
      </c>
      <c r="G163" s="3">
        <v>279</v>
      </c>
      <c r="H163" t="s">
        <v>23</v>
      </c>
      <c r="I163" s="1">
        <v>57.104199999999999</v>
      </c>
      <c r="J163" s="7">
        <v>56.83</v>
      </c>
      <c r="K163">
        <v>57.6</v>
      </c>
      <c r="L163">
        <v>56.59</v>
      </c>
      <c r="M163">
        <v>57.41</v>
      </c>
      <c r="N163">
        <v>57.09</v>
      </c>
      <c r="O163" s="3">
        <v>22309</v>
      </c>
      <c r="P163" s="2">
        <v>57.184199999999997</v>
      </c>
      <c r="Q163" s="3">
        <v>445531</v>
      </c>
      <c r="R163" s="11">
        <f t="shared" si="10"/>
        <v>1280759.69</v>
      </c>
      <c r="S163" s="13">
        <f t="shared" si="12"/>
        <v>1.3952666902154798E-2</v>
      </c>
      <c r="T163" s="12">
        <f t="shared" si="13"/>
        <v>0.78999999999999915</v>
      </c>
      <c r="U163" s="14">
        <f t="shared" si="14"/>
        <v>0.21000000000000085</v>
      </c>
      <c r="V163" s="12">
        <f t="shared" si="11"/>
        <v>1.009999999999998</v>
      </c>
    </row>
    <row r="164" spans="2:22" x14ac:dyDescent="0.3">
      <c r="B164" s="350">
        <v>44419</v>
      </c>
      <c r="C164">
        <v>57.29</v>
      </c>
      <c r="D164">
        <v>58.1</v>
      </c>
      <c r="E164">
        <v>55.95</v>
      </c>
      <c r="F164">
        <v>57.7</v>
      </c>
      <c r="G164" s="3">
        <v>479</v>
      </c>
      <c r="H164" t="s">
        <v>23</v>
      </c>
      <c r="I164" s="1">
        <v>57.029600000000002</v>
      </c>
      <c r="J164" s="7">
        <v>57.25</v>
      </c>
      <c r="K164">
        <v>58.2</v>
      </c>
      <c r="L164">
        <v>55.95</v>
      </c>
      <c r="M164">
        <v>57.78</v>
      </c>
      <c r="N164">
        <v>58.08</v>
      </c>
      <c r="O164" s="3">
        <v>26617</v>
      </c>
      <c r="P164" s="2">
        <v>57.020699999999998</v>
      </c>
      <c r="Q164" s="3">
        <v>446139</v>
      </c>
      <c r="R164" s="11">
        <f t="shared" si="10"/>
        <v>1537930.26</v>
      </c>
      <c r="S164" s="13">
        <f t="shared" si="12"/>
        <v>6.4448702316670659E-3</v>
      </c>
      <c r="T164" s="12">
        <f t="shared" si="13"/>
        <v>0.37000000000000455</v>
      </c>
      <c r="U164" s="14">
        <f t="shared" si="14"/>
        <v>-0.15999999999999659</v>
      </c>
      <c r="V164" s="12">
        <f t="shared" si="11"/>
        <v>2.25</v>
      </c>
    </row>
    <row r="165" spans="2:22" x14ac:dyDescent="0.3">
      <c r="B165" s="350">
        <v>44420</v>
      </c>
      <c r="C165">
        <v>57.78</v>
      </c>
      <c r="D165">
        <v>57.99</v>
      </c>
      <c r="E165">
        <v>55.87</v>
      </c>
      <c r="F165">
        <v>56.19</v>
      </c>
      <c r="G165" s="3">
        <v>289</v>
      </c>
      <c r="H165" t="s">
        <v>23</v>
      </c>
      <c r="I165" s="1">
        <v>57.063600000000001</v>
      </c>
      <c r="J165" s="7">
        <v>58.07</v>
      </c>
      <c r="K165">
        <v>58.18</v>
      </c>
      <c r="L165">
        <v>55.9</v>
      </c>
      <c r="M165">
        <v>56.26</v>
      </c>
      <c r="N165">
        <v>56</v>
      </c>
      <c r="O165" s="3">
        <v>21228</v>
      </c>
      <c r="P165" s="2">
        <v>57.198700000000002</v>
      </c>
      <c r="Q165" s="3">
        <v>446337</v>
      </c>
      <c r="R165" s="11">
        <f t="shared" si="10"/>
        <v>1194287.28</v>
      </c>
      <c r="S165" s="13">
        <f t="shared" si="12"/>
        <v>-2.6306680512288017E-2</v>
      </c>
      <c r="T165" s="12">
        <f t="shared" si="13"/>
        <v>-1.5200000000000031</v>
      </c>
      <c r="U165" s="14">
        <f t="shared" si="14"/>
        <v>0.28999999999999915</v>
      </c>
      <c r="V165" s="12">
        <f t="shared" si="11"/>
        <v>2.2800000000000011</v>
      </c>
    </row>
    <row r="166" spans="2:22" x14ac:dyDescent="0.3">
      <c r="B166" s="350">
        <v>44421</v>
      </c>
      <c r="C166">
        <v>56.01</v>
      </c>
      <c r="D166">
        <v>56.2</v>
      </c>
      <c r="E166">
        <v>55.18</v>
      </c>
      <c r="F166">
        <v>55.31</v>
      </c>
      <c r="G166" s="3">
        <v>2113</v>
      </c>
      <c r="H166" t="s">
        <v>23</v>
      </c>
      <c r="I166" s="1">
        <v>55.5989</v>
      </c>
      <c r="J166" s="7">
        <v>56.32</v>
      </c>
      <c r="K166">
        <v>56.41</v>
      </c>
      <c r="L166">
        <v>55.15</v>
      </c>
      <c r="M166">
        <v>55.38</v>
      </c>
      <c r="N166">
        <v>55.42</v>
      </c>
      <c r="O166" s="3">
        <v>21566</v>
      </c>
      <c r="P166" s="2">
        <v>55.6509</v>
      </c>
      <c r="Q166" s="3">
        <v>448697</v>
      </c>
      <c r="R166" s="11">
        <f t="shared" si="10"/>
        <v>1194325.08</v>
      </c>
      <c r="S166" s="13">
        <f t="shared" si="12"/>
        <v>-1.5641663704230258E-2</v>
      </c>
      <c r="T166" s="12">
        <f t="shared" si="13"/>
        <v>-0.87999999999999545</v>
      </c>
      <c r="U166" s="14">
        <f t="shared" si="14"/>
        <v>6.0000000000002274E-2</v>
      </c>
      <c r="V166" s="12">
        <f t="shared" si="11"/>
        <v>1.259999999999998</v>
      </c>
    </row>
    <row r="167" spans="2:22" x14ac:dyDescent="0.3">
      <c r="B167" s="350">
        <v>44424</v>
      </c>
      <c r="C167">
        <v>55.49</v>
      </c>
      <c r="D167">
        <v>58.14</v>
      </c>
      <c r="E167">
        <v>55.49</v>
      </c>
      <c r="F167">
        <v>58.09</v>
      </c>
      <c r="G167" s="3">
        <v>515</v>
      </c>
      <c r="H167" t="s">
        <v>23</v>
      </c>
      <c r="I167" s="1">
        <v>57.287999999999997</v>
      </c>
      <c r="J167" s="7">
        <v>55.25</v>
      </c>
      <c r="K167">
        <v>58.25</v>
      </c>
      <c r="L167">
        <v>55</v>
      </c>
      <c r="M167">
        <v>58.16</v>
      </c>
      <c r="N167">
        <v>57.91</v>
      </c>
      <c r="O167" s="3">
        <v>23253</v>
      </c>
      <c r="P167" s="2">
        <v>57.472700000000003</v>
      </c>
      <c r="Q167" s="3">
        <v>448883</v>
      </c>
      <c r="R167" s="11">
        <f t="shared" si="10"/>
        <v>1352394.48</v>
      </c>
      <c r="S167" s="13">
        <f t="shared" si="12"/>
        <v>5.0198627663416318E-2</v>
      </c>
      <c r="T167" s="12">
        <f t="shared" si="13"/>
        <v>2.779999999999994</v>
      </c>
      <c r="U167" s="14">
        <f t="shared" si="14"/>
        <v>-0.13000000000000256</v>
      </c>
      <c r="V167" s="12">
        <f t="shared" si="11"/>
        <v>3.25</v>
      </c>
    </row>
    <row r="168" spans="2:22" x14ac:dyDescent="0.3">
      <c r="B168" s="350">
        <v>44425</v>
      </c>
      <c r="C168">
        <v>57.79</v>
      </c>
      <c r="D168">
        <v>58.02</v>
      </c>
      <c r="E168">
        <v>56.99</v>
      </c>
      <c r="F168">
        <v>57.17</v>
      </c>
      <c r="G168" s="3">
        <v>1782</v>
      </c>
      <c r="H168" t="s">
        <v>23</v>
      </c>
      <c r="I168" s="1">
        <v>57.597900000000003</v>
      </c>
      <c r="J168" s="7">
        <v>58.19</v>
      </c>
      <c r="K168">
        <v>58.25</v>
      </c>
      <c r="L168">
        <v>56.98</v>
      </c>
      <c r="M168">
        <v>57.23</v>
      </c>
      <c r="N168">
        <v>56.97</v>
      </c>
      <c r="O168" s="3">
        <v>24347</v>
      </c>
      <c r="P168" s="2">
        <v>57.685299999999998</v>
      </c>
      <c r="Q168" s="3">
        <v>448603</v>
      </c>
      <c r="R168" s="11">
        <f t="shared" si="10"/>
        <v>1393378.8099999998</v>
      </c>
      <c r="S168" s="13">
        <f t="shared" si="12"/>
        <v>-1.5990371389270952E-2</v>
      </c>
      <c r="T168" s="12">
        <f t="shared" si="13"/>
        <v>-0.92999999999999972</v>
      </c>
      <c r="U168" s="14">
        <f t="shared" si="14"/>
        <v>3.0000000000001137E-2</v>
      </c>
      <c r="V168" s="12">
        <f t="shared" si="11"/>
        <v>1.2700000000000031</v>
      </c>
    </row>
    <row r="169" spans="2:22" x14ac:dyDescent="0.3">
      <c r="B169" s="350">
        <v>44426</v>
      </c>
      <c r="C169">
        <v>56.96</v>
      </c>
      <c r="D169">
        <v>57.99</v>
      </c>
      <c r="E169">
        <v>55.35</v>
      </c>
      <c r="F169">
        <v>57.07</v>
      </c>
      <c r="G169" s="3">
        <v>1687</v>
      </c>
      <c r="H169" t="s">
        <v>23</v>
      </c>
      <c r="I169" s="1">
        <v>57.308199999999999</v>
      </c>
      <c r="J169" s="7">
        <v>57.33</v>
      </c>
      <c r="K169">
        <v>58.08</v>
      </c>
      <c r="L169">
        <v>55.34</v>
      </c>
      <c r="M169">
        <v>57.13</v>
      </c>
      <c r="N169">
        <v>56.49</v>
      </c>
      <c r="O169" s="3">
        <v>27618</v>
      </c>
      <c r="P169" s="2">
        <v>56.906599999999997</v>
      </c>
      <c r="Q169" s="3">
        <v>449574</v>
      </c>
      <c r="R169" s="11">
        <f t="shared" si="10"/>
        <v>1577816.34</v>
      </c>
      <c r="S169" s="13">
        <f t="shared" si="12"/>
        <v>-1.7473353136465697E-3</v>
      </c>
      <c r="T169" s="12">
        <f t="shared" si="13"/>
        <v>-9.9999999999994316E-2</v>
      </c>
      <c r="U169" s="14">
        <f t="shared" si="14"/>
        <v>0.10000000000000142</v>
      </c>
      <c r="V169" s="12">
        <f t="shared" si="11"/>
        <v>2.7399999999999949</v>
      </c>
    </row>
    <row r="170" spans="2:22" x14ac:dyDescent="0.3">
      <c r="B170" s="350">
        <v>44427</v>
      </c>
      <c r="C170">
        <v>55.84</v>
      </c>
      <c r="D170">
        <v>56.5</v>
      </c>
      <c r="E170">
        <v>52.53</v>
      </c>
      <c r="F170">
        <v>53.44</v>
      </c>
      <c r="G170" s="3">
        <v>2052</v>
      </c>
      <c r="H170" t="s">
        <v>23</v>
      </c>
      <c r="I170" s="1">
        <v>55.037799999999997</v>
      </c>
      <c r="J170" s="7">
        <v>56.44</v>
      </c>
      <c r="K170">
        <v>57.1</v>
      </c>
      <c r="L170">
        <v>52.51</v>
      </c>
      <c r="M170">
        <v>53.5</v>
      </c>
      <c r="N170">
        <v>53.9</v>
      </c>
      <c r="O170" s="3">
        <v>46833</v>
      </c>
      <c r="P170" s="2">
        <v>54.829700000000003</v>
      </c>
      <c r="Q170" s="3">
        <v>446355</v>
      </c>
      <c r="R170" s="11">
        <f t="shared" si="10"/>
        <v>2505565.5</v>
      </c>
      <c r="S170" s="13">
        <f t="shared" si="12"/>
        <v>-6.3539296341676876E-2</v>
      </c>
      <c r="T170" s="12">
        <f t="shared" si="13"/>
        <v>-3.6300000000000026</v>
      </c>
      <c r="U170" s="14">
        <f t="shared" si="14"/>
        <v>-0.69000000000000483</v>
      </c>
      <c r="V170" s="12">
        <f t="shared" si="11"/>
        <v>4.5900000000000034</v>
      </c>
    </row>
    <row r="171" spans="2:22" x14ac:dyDescent="0.3">
      <c r="B171" s="350">
        <v>44428</v>
      </c>
      <c r="C171">
        <v>53.48</v>
      </c>
      <c r="D171">
        <v>54.57</v>
      </c>
      <c r="E171">
        <v>53.44</v>
      </c>
      <c r="F171">
        <v>54.32</v>
      </c>
      <c r="G171" s="3">
        <v>1382</v>
      </c>
      <c r="H171" t="s">
        <v>23</v>
      </c>
      <c r="I171" s="1">
        <v>54.085700000000003</v>
      </c>
      <c r="J171" s="7">
        <v>53.9</v>
      </c>
      <c r="K171">
        <v>54.88</v>
      </c>
      <c r="L171">
        <v>53.45</v>
      </c>
      <c r="M171">
        <v>54.38</v>
      </c>
      <c r="N171">
        <v>54.16</v>
      </c>
      <c r="O171" s="3">
        <v>25316</v>
      </c>
      <c r="P171" s="2">
        <v>54.188499999999998</v>
      </c>
      <c r="Q171" s="3">
        <v>443881</v>
      </c>
      <c r="R171" s="11">
        <f t="shared" si="10"/>
        <v>1376684.08</v>
      </c>
      <c r="S171" s="13">
        <f t="shared" si="12"/>
        <v>1.6448598130841097E-2</v>
      </c>
      <c r="T171" s="12">
        <f t="shared" si="13"/>
        <v>0.88000000000000256</v>
      </c>
      <c r="U171" s="14">
        <f t="shared" si="14"/>
        <v>0.39999999999999858</v>
      </c>
      <c r="V171" s="12">
        <f t="shared" si="11"/>
        <v>1.4299999999999997</v>
      </c>
    </row>
    <row r="172" spans="2:22" x14ac:dyDescent="0.3">
      <c r="B172" s="350">
        <v>44431</v>
      </c>
      <c r="C172">
        <v>54.77</v>
      </c>
      <c r="D172">
        <v>56.15</v>
      </c>
      <c r="E172">
        <v>54.77</v>
      </c>
      <c r="F172">
        <v>55.29</v>
      </c>
      <c r="G172" s="3">
        <v>220</v>
      </c>
      <c r="H172" t="s">
        <v>23</v>
      </c>
      <c r="I172" s="1">
        <v>55.465400000000002</v>
      </c>
      <c r="J172" s="7">
        <v>54.14</v>
      </c>
      <c r="K172">
        <v>56.39</v>
      </c>
      <c r="L172">
        <v>54.14</v>
      </c>
      <c r="M172">
        <v>55.34</v>
      </c>
      <c r="N172">
        <v>55.58</v>
      </c>
      <c r="O172" s="3">
        <v>23113</v>
      </c>
      <c r="P172" s="2">
        <v>55.624600000000001</v>
      </c>
      <c r="Q172" s="3">
        <v>444152</v>
      </c>
      <c r="R172" s="11">
        <f t="shared" si="10"/>
        <v>1279073.4200000002</v>
      </c>
      <c r="S172" s="13">
        <f t="shared" si="12"/>
        <v>1.7653549098933352E-2</v>
      </c>
      <c r="T172" s="12">
        <f t="shared" si="13"/>
        <v>0.96000000000000085</v>
      </c>
      <c r="U172" s="14">
        <f t="shared" si="14"/>
        <v>-0.24000000000000199</v>
      </c>
      <c r="V172" s="12">
        <f t="shared" si="11"/>
        <v>2.25</v>
      </c>
    </row>
    <row r="173" spans="2:22" x14ac:dyDescent="0.3">
      <c r="B173" s="350">
        <v>44432</v>
      </c>
      <c r="C173">
        <v>55.59</v>
      </c>
      <c r="D173">
        <v>56.57</v>
      </c>
      <c r="E173">
        <v>55.22</v>
      </c>
      <c r="F173">
        <v>56.58</v>
      </c>
      <c r="G173" s="3">
        <v>2434</v>
      </c>
      <c r="H173" t="s">
        <v>23</v>
      </c>
      <c r="I173" s="1">
        <v>55.985799999999998</v>
      </c>
      <c r="J173" s="7">
        <v>55.54</v>
      </c>
      <c r="K173">
        <v>56.86</v>
      </c>
      <c r="L173">
        <v>55.27</v>
      </c>
      <c r="M173">
        <v>56.64</v>
      </c>
      <c r="N173">
        <v>56.77</v>
      </c>
      <c r="O173" s="3">
        <v>17122</v>
      </c>
      <c r="P173" s="2">
        <v>56.298099999999998</v>
      </c>
      <c r="Q173" s="3">
        <v>443952</v>
      </c>
      <c r="R173" s="11">
        <f t="shared" si="10"/>
        <v>969790.08</v>
      </c>
      <c r="S173" s="13">
        <f t="shared" si="12"/>
        <v>2.3491145645103018E-2</v>
      </c>
      <c r="T173" s="12">
        <f t="shared" si="13"/>
        <v>1.2999999999999972</v>
      </c>
      <c r="U173" s="14">
        <f t="shared" si="14"/>
        <v>0.19999999999999574</v>
      </c>
      <c r="V173" s="12">
        <f t="shared" si="11"/>
        <v>1.5899999999999963</v>
      </c>
    </row>
    <row r="174" spans="2:22" x14ac:dyDescent="0.3">
      <c r="B174" s="350">
        <v>44433</v>
      </c>
      <c r="C174">
        <v>56.88</v>
      </c>
      <c r="D174">
        <v>56.99</v>
      </c>
      <c r="E174">
        <v>55.8</v>
      </c>
      <c r="F174">
        <v>56.49</v>
      </c>
      <c r="G174" s="3">
        <v>1298</v>
      </c>
      <c r="H174" t="s">
        <v>23</v>
      </c>
      <c r="I174" s="1">
        <v>56.450200000000002</v>
      </c>
      <c r="J174" s="7">
        <v>56.78</v>
      </c>
      <c r="K174">
        <v>57.12</v>
      </c>
      <c r="L174">
        <v>55.81</v>
      </c>
      <c r="M174">
        <v>56.54</v>
      </c>
      <c r="N174">
        <v>56.5</v>
      </c>
      <c r="O174" s="3">
        <v>18472</v>
      </c>
      <c r="P174" s="2">
        <v>56.553699999999999</v>
      </c>
      <c r="Q174" s="3">
        <v>443858</v>
      </c>
      <c r="R174" s="11">
        <f t="shared" si="10"/>
        <v>1044406.88</v>
      </c>
      <c r="S174" s="13">
        <f t="shared" si="12"/>
        <v>-1.7655367231638186E-3</v>
      </c>
      <c r="T174" s="12">
        <f t="shared" si="13"/>
        <v>-0.10000000000000142</v>
      </c>
      <c r="U174" s="14">
        <f t="shared" si="14"/>
        <v>0.14000000000000057</v>
      </c>
      <c r="V174" s="12">
        <f t="shared" si="11"/>
        <v>1.3099999999999952</v>
      </c>
    </row>
    <row r="175" spans="2:22" x14ac:dyDescent="0.3">
      <c r="B175" s="350">
        <v>44434</v>
      </c>
      <c r="C175">
        <v>56.15</v>
      </c>
      <c r="D175">
        <v>57.43</v>
      </c>
      <c r="E175">
        <v>55.64</v>
      </c>
      <c r="F175">
        <v>56.81</v>
      </c>
      <c r="G175" s="3">
        <v>751</v>
      </c>
      <c r="H175" t="s">
        <v>23</v>
      </c>
      <c r="I175" s="1">
        <v>56.086300000000001</v>
      </c>
      <c r="J175" s="7">
        <v>56.33</v>
      </c>
      <c r="K175">
        <v>57.6</v>
      </c>
      <c r="L175">
        <v>55.64</v>
      </c>
      <c r="M175">
        <v>56.86</v>
      </c>
      <c r="N175">
        <v>56.87</v>
      </c>
      <c r="O175" s="3">
        <v>17907</v>
      </c>
      <c r="P175" s="2">
        <v>56.6877</v>
      </c>
      <c r="Q175" s="3">
        <v>443021</v>
      </c>
      <c r="R175" s="11">
        <f t="shared" si="10"/>
        <v>1018192.02</v>
      </c>
      <c r="S175" s="13">
        <f t="shared" si="12"/>
        <v>5.6597099398656425E-3</v>
      </c>
      <c r="T175" s="12">
        <f t="shared" si="13"/>
        <v>0.32000000000000028</v>
      </c>
      <c r="U175" s="14">
        <f t="shared" si="14"/>
        <v>-0.21000000000000085</v>
      </c>
      <c r="V175" s="12">
        <f t="shared" si="11"/>
        <v>1.9600000000000009</v>
      </c>
    </row>
    <row r="176" spans="2:22" x14ac:dyDescent="0.3">
      <c r="B176" s="350">
        <v>44435</v>
      </c>
      <c r="C176">
        <v>57.14</v>
      </c>
      <c r="D176">
        <v>59.67</v>
      </c>
      <c r="E176">
        <v>56.9</v>
      </c>
      <c r="F176">
        <v>58.94</v>
      </c>
      <c r="G176" s="3">
        <v>1839</v>
      </c>
      <c r="H176" t="s">
        <v>23</v>
      </c>
      <c r="I176" s="1">
        <v>58.438400000000001</v>
      </c>
      <c r="J176" s="7">
        <v>57.03</v>
      </c>
      <c r="K176">
        <v>59.95</v>
      </c>
      <c r="L176">
        <v>56.87</v>
      </c>
      <c r="M176">
        <v>59</v>
      </c>
      <c r="N176">
        <v>59.89</v>
      </c>
      <c r="O176" s="3">
        <v>29685</v>
      </c>
      <c r="P176" s="2">
        <v>58.395899999999997</v>
      </c>
      <c r="Q176" s="3">
        <v>441888</v>
      </c>
      <c r="R176" s="11">
        <f t="shared" si="10"/>
        <v>1751415</v>
      </c>
      <c r="S176" s="13">
        <f t="shared" si="12"/>
        <v>3.7636299683432961E-2</v>
      </c>
      <c r="T176" s="12">
        <f t="shared" si="13"/>
        <v>2.1400000000000006</v>
      </c>
      <c r="U176" s="14">
        <f t="shared" si="14"/>
        <v>0.17000000000000171</v>
      </c>
      <c r="V176" s="12">
        <f t="shared" si="11"/>
        <v>3.0800000000000054</v>
      </c>
    </row>
    <row r="177" spans="2:22" x14ac:dyDescent="0.3">
      <c r="B177" s="350">
        <v>44438</v>
      </c>
      <c r="C177">
        <v>60.21</v>
      </c>
      <c r="D177">
        <v>60.92</v>
      </c>
      <c r="E177">
        <v>60.02</v>
      </c>
      <c r="F177">
        <v>60.69</v>
      </c>
      <c r="G177" s="3">
        <v>569</v>
      </c>
      <c r="H177" t="s">
        <v>23</v>
      </c>
      <c r="I177" s="1">
        <v>60.258099999999999</v>
      </c>
      <c r="J177" s="7">
        <v>60</v>
      </c>
      <c r="K177">
        <v>61.01</v>
      </c>
      <c r="L177">
        <v>59.87</v>
      </c>
      <c r="M177">
        <v>60.76</v>
      </c>
      <c r="N177">
        <v>60.59</v>
      </c>
      <c r="O177" s="3">
        <v>17053</v>
      </c>
      <c r="P177" s="2">
        <v>60.426400000000001</v>
      </c>
      <c r="Q177" s="3">
        <v>441803</v>
      </c>
      <c r="R177" s="11">
        <f t="shared" si="10"/>
        <v>1036140.2799999999</v>
      </c>
      <c r="S177" s="13">
        <f t="shared" si="12"/>
        <v>2.9830508474576245E-2</v>
      </c>
      <c r="T177" s="12">
        <f t="shared" si="13"/>
        <v>1.759999999999998</v>
      </c>
      <c r="U177" s="14">
        <f t="shared" si="14"/>
        <v>1</v>
      </c>
      <c r="V177" s="12">
        <f t="shared" si="11"/>
        <v>1.1400000000000006</v>
      </c>
    </row>
    <row r="178" spans="2:22" x14ac:dyDescent="0.3">
      <c r="B178" s="350">
        <v>44439</v>
      </c>
      <c r="C178">
        <v>60.28</v>
      </c>
      <c r="D178">
        <v>60.88</v>
      </c>
      <c r="E178">
        <v>59.86</v>
      </c>
      <c r="F178">
        <v>60.7</v>
      </c>
      <c r="G178" s="3">
        <v>1169</v>
      </c>
      <c r="H178" t="s">
        <v>23</v>
      </c>
      <c r="I178" s="1">
        <v>60.254899999999999</v>
      </c>
      <c r="J178" s="7">
        <v>60.95</v>
      </c>
      <c r="K178">
        <v>60.95</v>
      </c>
      <c r="L178">
        <v>59.9</v>
      </c>
      <c r="M178">
        <v>60.76</v>
      </c>
      <c r="N178">
        <v>60.51</v>
      </c>
      <c r="O178" s="3">
        <v>21714</v>
      </c>
      <c r="P178" s="2">
        <v>60.488300000000002</v>
      </c>
      <c r="Q178" s="3">
        <v>441194</v>
      </c>
      <c r="R178" s="11">
        <f t="shared" si="10"/>
        <v>1319342.6399999999</v>
      </c>
      <c r="S178" s="13">
        <f t="shared" si="12"/>
        <v>0</v>
      </c>
      <c r="T178" s="12">
        <f t="shared" si="13"/>
        <v>0</v>
      </c>
      <c r="U178" s="14">
        <f t="shared" si="14"/>
        <v>0.19000000000000483</v>
      </c>
      <c r="V178" s="12">
        <f t="shared" si="11"/>
        <v>1.0500000000000043</v>
      </c>
    </row>
    <row r="179" spans="2:22" x14ac:dyDescent="0.3">
      <c r="B179" s="350">
        <v>44440</v>
      </c>
      <c r="C179">
        <v>60.77</v>
      </c>
      <c r="D179">
        <v>61.74</v>
      </c>
      <c r="E179">
        <v>59.63</v>
      </c>
      <c r="F179">
        <v>60.05</v>
      </c>
      <c r="G179" s="3">
        <v>1349</v>
      </c>
      <c r="H179" t="s">
        <v>23</v>
      </c>
      <c r="I179" s="1">
        <v>60.796799999999998</v>
      </c>
      <c r="J179" s="7">
        <v>60.6</v>
      </c>
      <c r="K179">
        <v>61.9</v>
      </c>
      <c r="L179">
        <v>59.6</v>
      </c>
      <c r="M179">
        <v>60.12</v>
      </c>
      <c r="N179">
        <v>59.96</v>
      </c>
      <c r="O179" s="3">
        <v>35210</v>
      </c>
      <c r="P179" s="2">
        <v>60.814500000000002</v>
      </c>
      <c r="Q179" s="3">
        <v>441736</v>
      </c>
      <c r="R179" s="11">
        <f t="shared" si="10"/>
        <v>2116825.1999999997</v>
      </c>
      <c r="S179" s="13">
        <f t="shared" si="12"/>
        <v>-1.0533245556286985E-2</v>
      </c>
      <c r="T179" s="12">
        <f t="shared" si="13"/>
        <v>-0.64000000000000057</v>
      </c>
      <c r="U179" s="14">
        <f t="shared" si="14"/>
        <v>-0.15999999999999659</v>
      </c>
      <c r="V179" s="12">
        <f t="shared" si="11"/>
        <v>2.2999999999999972</v>
      </c>
    </row>
    <row r="180" spans="2:22" x14ac:dyDescent="0.3">
      <c r="B180" s="350">
        <v>44441</v>
      </c>
      <c r="C180">
        <v>60.55</v>
      </c>
      <c r="D180">
        <v>61.57</v>
      </c>
      <c r="E180">
        <v>59.51</v>
      </c>
      <c r="F180">
        <v>61.46</v>
      </c>
      <c r="G180" s="3">
        <v>436</v>
      </c>
      <c r="H180" t="s">
        <v>23</v>
      </c>
      <c r="I180" s="1">
        <v>60.618400000000001</v>
      </c>
      <c r="J180" s="7">
        <v>60.35</v>
      </c>
      <c r="K180">
        <v>61.75</v>
      </c>
      <c r="L180">
        <v>59.55</v>
      </c>
      <c r="M180">
        <v>61.52</v>
      </c>
      <c r="N180">
        <v>61.33</v>
      </c>
      <c r="O180" s="3">
        <v>21200</v>
      </c>
      <c r="P180" s="2">
        <v>60.761600000000001</v>
      </c>
      <c r="Q180" s="3">
        <v>441297</v>
      </c>
      <c r="R180" s="11">
        <f t="shared" si="10"/>
        <v>1304224</v>
      </c>
      <c r="S180" s="13">
        <f t="shared" si="12"/>
        <v>2.3286759813706093E-2</v>
      </c>
      <c r="T180" s="12">
        <f t="shared" si="13"/>
        <v>1.4000000000000057</v>
      </c>
      <c r="U180" s="14">
        <f t="shared" si="14"/>
        <v>0.23000000000000398</v>
      </c>
      <c r="V180" s="12">
        <f t="shared" si="11"/>
        <v>2.2000000000000028</v>
      </c>
    </row>
    <row r="181" spans="2:22" x14ac:dyDescent="0.3">
      <c r="B181" s="350">
        <v>44442</v>
      </c>
      <c r="C181">
        <v>61.51</v>
      </c>
      <c r="D181">
        <v>62.3</v>
      </c>
      <c r="E181">
        <v>61.15</v>
      </c>
      <c r="F181">
        <v>61.26</v>
      </c>
      <c r="G181" s="3">
        <v>1308</v>
      </c>
      <c r="H181" t="s">
        <v>23</v>
      </c>
      <c r="I181" s="1">
        <v>61.696100000000001</v>
      </c>
      <c r="J181" s="7">
        <v>61.32</v>
      </c>
      <c r="K181">
        <v>62.45</v>
      </c>
      <c r="L181">
        <v>61.12</v>
      </c>
      <c r="M181">
        <v>61.32</v>
      </c>
      <c r="N181">
        <v>61.67</v>
      </c>
      <c r="O181" s="3">
        <v>22857</v>
      </c>
      <c r="P181" s="2">
        <v>61.7819</v>
      </c>
      <c r="Q181" s="3">
        <v>441707</v>
      </c>
      <c r="R181" s="11">
        <f t="shared" si="10"/>
        <v>1401591.24</v>
      </c>
      <c r="S181" s="13">
        <f t="shared" si="12"/>
        <v>-3.2509752925877766E-3</v>
      </c>
      <c r="T181" s="12">
        <f t="shared" si="13"/>
        <v>-0.20000000000000284</v>
      </c>
      <c r="U181" s="14">
        <f t="shared" si="14"/>
        <v>-0.20000000000000284</v>
      </c>
      <c r="V181" s="12">
        <f t="shared" si="11"/>
        <v>1.3300000000000054</v>
      </c>
    </row>
    <row r="182" spans="2:22" x14ac:dyDescent="0.3">
      <c r="B182" s="350">
        <v>44445</v>
      </c>
      <c r="C182">
        <v>62.55</v>
      </c>
      <c r="D182">
        <v>63.04</v>
      </c>
      <c r="E182">
        <v>61.69</v>
      </c>
      <c r="F182">
        <v>62.25</v>
      </c>
      <c r="G182" s="3">
        <v>1187</v>
      </c>
      <c r="H182" t="s">
        <v>23</v>
      </c>
      <c r="I182" s="1">
        <v>62.519500000000001</v>
      </c>
      <c r="J182" s="7">
        <v>61.4</v>
      </c>
      <c r="K182">
        <v>63.19</v>
      </c>
      <c r="L182">
        <v>61.4</v>
      </c>
      <c r="M182">
        <v>62.31</v>
      </c>
      <c r="N182">
        <v>62.23</v>
      </c>
      <c r="O182" s="3">
        <v>26368</v>
      </c>
      <c r="P182" s="2">
        <v>62.5169</v>
      </c>
      <c r="Q182" s="3">
        <v>442550</v>
      </c>
      <c r="R182" s="11">
        <f t="shared" si="10"/>
        <v>1642990.08</v>
      </c>
      <c r="S182" s="13">
        <f t="shared" si="12"/>
        <v>1.6144814090019555E-2</v>
      </c>
      <c r="T182" s="12">
        <f t="shared" si="13"/>
        <v>0.99000000000000199</v>
      </c>
      <c r="U182" s="14">
        <f t="shared" si="14"/>
        <v>7.9999999999998295E-2</v>
      </c>
      <c r="V182" s="12">
        <f t="shared" si="11"/>
        <v>1.7899999999999991</v>
      </c>
    </row>
    <row r="183" spans="2:22" x14ac:dyDescent="0.3">
      <c r="B183" s="350">
        <v>44446</v>
      </c>
      <c r="C183">
        <v>61.6</v>
      </c>
      <c r="D183">
        <v>62.68</v>
      </c>
      <c r="E183">
        <v>61.6</v>
      </c>
      <c r="F183">
        <v>61.93</v>
      </c>
      <c r="G183" s="3">
        <v>1287</v>
      </c>
      <c r="H183" t="s">
        <v>23</v>
      </c>
      <c r="I183" s="1">
        <v>62.258699999999997</v>
      </c>
      <c r="J183" s="7">
        <v>62.55</v>
      </c>
      <c r="K183">
        <v>62.88</v>
      </c>
      <c r="L183">
        <v>61.61</v>
      </c>
      <c r="M183">
        <v>61.99</v>
      </c>
      <c r="N183">
        <v>62.13</v>
      </c>
      <c r="O183" s="3">
        <v>25419</v>
      </c>
      <c r="P183" s="2">
        <v>62.250500000000002</v>
      </c>
      <c r="Q183" s="3">
        <v>443737</v>
      </c>
      <c r="R183" s="11">
        <f t="shared" si="10"/>
        <v>1575723.81</v>
      </c>
      <c r="S183" s="13">
        <f t="shared" si="12"/>
        <v>-5.1356122612742361E-3</v>
      </c>
      <c r="T183" s="12">
        <f t="shared" si="13"/>
        <v>-0.32000000000000028</v>
      </c>
      <c r="U183" s="14">
        <f t="shared" si="14"/>
        <v>0.23999999999999488</v>
      </c>
      <c r="V183" s="12">
        <f t="shared" si="11"/>
        <v>1.2700000000000031</v>
      </c>
    </row>
    <row r="184" spans="2:22" x14ac:dyDescent="0.3">
      <c r="B184" s="350">
        <v>44447</v>
      </c>
      <c r="C184">
        <v>62.31</v>
      </c>
      <c r="D184">
        <v>63.06</v>
      </c>
      <c r="E184">
        <v>61.9</v>
      </c>
      <c r="F184">
        <v>62.39</v>
      </c>
      <c r="G184" s="3">
        <v>2194</v>
      </c>
      <c r="H184" t="s">
        <v>23</v>
      </c>
      <c r="I184" s="1">
        <v>62.422199999999997</v>
      </c>
      <c r="J184" s="7">
        <v>62.3</v>
      </c>
      <c r="K184">
        <v>63.35</v>
      </c>
      <c r="L184">
        <v>61.94</v>
      </c>
      <c r="M184">
        <v>62.45</v>
      </c>
      <c r="N184">
        <v>62.79</v>
      </c>
      <c r="O184" s="3">
        <v>30436</v>
      </c>
      <c r="P184" s="2">
        <v>62.5884</v>
      </c>
      <c r="Q184" s="3">
        <v>442250</v>
      </c>
      <c r="R184" s="11">
        <f t="shared" si="10"/>
        <v>1900728.2000000002</v>
      </c>
      <c r="S184" s="13">
        <f t="shared" si="12"/>
        <v>7.42055170188749E-3</v>
      </c>
      <c r="T184" s="12">
        <f t="shared" si="13"/>
        <v>0.46000000000000085</v>
      </c>
      <c r="U184" s="14">
        <f t="shared" si="14"/>
        <v>0.30999999999999517</v>
      </c>
      <c r="V184" s="12">
        <f t="shared" si="11"/>
        <v>1.4100000000000037</v>
      </c>
    </row>
    <row r="185" spans="2:22" x14ac:dyDescent="0.3">
      <c r="B185" s="350">
        <v>44448</v>
      </c>
      <c r="C185">
        <v>62.39</v>
      </c>
      <c r="D185">
        <v>62.88</v>
      </c>
      <c r="E185">
        <v>61.85</v>
      </c>
      <c r="F185">
        <v>62.69</v>
      </c>
      <c r="G185" s="3">
        <v>1406</v>
      </c>
      <c r="H185" t="s">
        <v>23</v>
      </c>
      <c r="I185" s="1">
        <v>62.260899999999999</v>
      </c>
      <c r="J185" s="7">
        <v>62.75</v>
      </c>
      <c r="K185">
        <v>63.12</v>
      </c>
      <c r="L185">
        <v>61.88</v>
      </c>
      <c r="M185">
        <v>62.75</v>
      </c>
      <c r="N185">
        <v>62.75</v>
      </c>
      <c r="O185" s="3">
        <v>29443</v>
      </c>
      <c r="P185" s="2">
        <v>62.569899999999997</v>
      </c>
      <c r="Q185" s="3">
        <v>441337</v>
      </c>
      <c r="R185" s="11">
        <f t="shared" si="10"/>
        <v>1847548.25</v>
      </c>
      <c r="S185" s="13">
        <f t="shared" si="12"/>
        <v>4.8038430744594685E-3</v>
      </c>
      <c r="T185" s="12">
        <f t="shared" si="13"/>
        <v>0.29999999999999716</v>
      </c>
      <c r="U185" s="14">
        <f t="shared" si="14"/>
        <v>0.29999999999999716</v>
      </c>
      <c r="V185" s="12">
        <f t="shared" si="11"/>
        <v>1.2399999999999949</v>
      </c>
    </row>
    <row r="186" spans="2:22" x14ac:dyDescent="0.3">
      <c r="B186" s="350">
        <v>44449</v>
      </c>
      <c r="C186">
        <v>62.58</v>
      </c>
      <c r="D186">
        <v>62.58</v>
      </c>
      <c r="E186">
        <v>60.63</v>
      </c>
      <c r="F186">
        <v>60.86</v>
      </c>
      <c r="G186" s="3">
        <v>1805</v>
      </c>
      <c r="H186" t="s">
        <v>23</v>
      </c>
      <c r="I186" s="1">
        <v>61.787700000000001</v>
      </c>
      <c r="J186" s="7">
        <v>63.13</v>
      </c>
      <c r="K186">
        <v>63.15</v>
      </c>
      <c r="L186">
        <v>60.6</v>
      </c>
      <c r="M186">
        <v>60.92</v>
      </c>
      <c r="N186">
        <v>61.25</v>
      </c>
      <c r="O186" s="3">
        <v>31351</v>
      </c>
      <c r="P186" s="2">
        <v>61.677300000000002</v>
      </c>
      <c r="Q186" s="3">
        <v>442880</v>
      </c>
      <c r="R186" s="11">
        <f t="shared" si="10"/>
        <v>1909902.9200000002</v>
      </c>
      <c r="S186" s="13">
        <f t="shared" si="12"/>
        <v>-2.9163346613545804E-2</v>
      </c>
      <c r="T186" s="12">
        <f t="shared" si="13"/>
        <v>-1.8299999999999983</v>
      </c>
      <c r="U186" s="14">
        <f t="shared" si="14"/>
        <v>0.38000000000000256</v>
      </c>
      <c r="V186" s="12">
        <f t="shared" si="11"/>
        <v>2.5499999999999972</v>
      </c>
    </row>
    <row r="187" spans="2:22" x14ac:dyDescent="0.3">
      <c r="B187" s="350">
        <v>44452</v>
      </c>
      <c r="C187">
        <v>61.37</v>
      </c>
      <c r="D187">
        <v>62.41</v>
      </c>
      <c r="E187">
        <v>60.8</v>
      </c>
      <c r="F187">
        <v>61.01</v>
      </c>
      <c r="G187" s="3">
        <v>1584</v>
      </c>
      <c r="H187" t="s">
        <v>23</v>
      </c>
      <c r="I187" s="1">
        <v>61.664400000000001</v>
      </c>
      <c r="J187" s="7">
        <v>61</v>
      </c>
      <c r="K187">
        <v>62.69</v>
      </c>
      <c r="L187">
        <v>60.86</v>
      </c>
      <c r="M187">
        <v>61.07</v>
      </c>
      <c r="N187">
        <v>61.44</v>
      </c>
      <c r="O187" s="3">
        <v>31767</v>
      </c>
      <c r="P187" s="2">
        <v>61.8797</v>
      </c>
      <c r="Q187" s="3">
        <v>443346</v>
      </c>
      <c r="R187" s="11">
        <f t="shared" si="10"/>
        <v>1940010.69</v>
      </c>
      <c r="S187" s="13">
        <f t="shared" si="12"/>
        <v>2.4622455679579325E-3</v>
      </c>
      <c r="T187" s="12">
        <f t="shared" si="13"/>
        <v>0.14999999999999858</v>
      </c>
      <c r="U187" s="14">
        <f t="shared" si="14"/>
        <v>7.9999999999998295E-2</v>
      </c>
      <c r="V187" s="12">
        <f t="shared" si="11"/>
        <v>1.8299999999999983</v>
      </c>
    </row>
    <row r="188" spans="2:22" x14ac:dyDescent="0.3">
      <c r="B188" s="350">
        <v>44453</v>
      </c>
      <c r="C188">
        <v>61.31</v>
      </c>
      <c r="D188">
        <v>61.88</v>
      </c>
      <c r="E188">
        <v>59.3</v>
      </c>
      <c r="F188">
        <v>59.8</v>
      </c>
      <c r="G188" s="3">
        <v>2942</v>
      </c>
      <c r="H188" t="s">
        <v>23</v>
      </c>
      <c r="I188" s="1">
        <v>60.543199999999999</v>
      </c>
      <c r="J188" s="7">
        <v>61.5</v>
      </c>
      <c r="K188">
        <v>61.98</v>
      </c>
      <c r="L188">
        <v>59.28</v>
      </c>
      <c r="M188">
        <v>59.85</v>
      </c>
      <c r="N188">
        <v>59.84</v>
      </c>
      <c r="O188" s="3">
        <v>45855</v>
      </c>
      <c r="P188" s="2">
        <v>60.398800000000001</v>
      </c>
      <c r="Q188" s="3">
        <v>442571</v>
      </c>
      <c r="R188" s="11">
        <f t="shared" si="10"/>
        <v>2744421.75</v>
      </c>
      <c r="S188" s="13">
        <f t="shared" si="12"/>
        <v>-1.997707548714589E-2</v>
      </c>
      <c r="T188" s="12">
        <f t="shared" si="13"/>
        <v>-1.2199999999999989</v>
      </c>
      <c r="U188" s="14">
        <f t="shared" si="14"/>
        <v>0.42999999999999972</v>
      </c>
      <c r="V188" s="12">
        <f t="shared" si="11"/>
        <v>2.6999999999999957</v>
      </c>
    </row>
    <row r="189" spans="2:22" x14ac:dyDescent="0.3">
      <c r="B189" s="350">
        <v>44454</v>
      </c>
      <c r="C189">
        <v>60.18</v>
      </c>
      <c r="D189">
        <v>60.93</v>
      </c>
      <c r="E189">
        <v>58.72</v>
      </c>
      <c r="F189">
        <v>59.8</v>
      </c>
      <c r="G189" s="3">
        <v>5102</v>
      </c>
      <c r="H189" t="s">
        <v>23</v>
      </c>
      <c r="I189" s="1">
        <v>60.1541</v>
      </c>
      <c r="J189" s="7">
        <v>59.64</v>
      </c>
      <c r="K189">
        <v>61.44</v>
      </c>
      <c r="L189">
        <v>58.74</v>
      </c>
      <c r="M189">
        <v>59.86</v>
      </c>
      <c r="N189">
        <v>59.37</v>
      </c>
      <c r="O189" s="3">
        <v>44794</v>
      </c>
      <c r="P189" s="2">
        <v>60.043799999999997</v>
      </c>
      <c r="Q189" s="3">
        <v>440679</v>
      </c>
      <c r="R189" s="11">
        <f t="shared" si="10"/>
        <v>2681368.84</v>
      </c>
      <c r="S189" s="13">
        <f t="shared" si="12"/>
        <v>1.6708437761070449E-4</v>
      </c>
      <c r="T189" s="12">
        <f t="shared" si="13"/>
        <v>9.9999999999980105E-3</v>
      </c>
      <c r="U189" s="14">
        <f t="shared" si="14"/>
        <v>-0.21000000000000085</v>
      </c>
      <c r="V189" s="12">
        <f t="shared" si="11"/>
        <v>2.6999999999999957</v>
      </c>
    </row>
    <row r="190" spans="2:22" x14ac:dyDescent="0.3">
      <c r="B190" s="350">
        <v>44455</v>
      </c>
      <c r="C190">
        <v>59.24</v>
      </c>
      <c r="D190">
        <v>60.5</v>
      </c>
      <c r="E190">
        <v>58.33</v>
      </c>
      <c r="F190">
        <v>59.26</v>
      </c>
      <c r="G190" s="3">
        <v>1308</v>
      </c>
      <c r="H190" t="s">
        <v>23</v>
      </c>
      <c r="I190" s="1">
        <v>59.147799999999997</v>
      </c>
      <c r="J190" s="7">
        <v>59.29</v>
      </c>
      <c r="K190">
        <v>60.84</v>
      </c>
      <c r="L190">
        <v>58.31</v>
      </c>
      <c r="M190">
        <v>59.31</v>
      </c>
      <c r="N190">
        <v>59.08</v>
      </c>
      <c r="O190" s="3">
        <v>43268</v>
      </c>
      <c r="P190" s="2">
        <v>59.442599999999999</v>
      </c>
      <c r="Q190" s="3">
        <v>439635</v>
      </c>
      <c r="R190" s="11">
        <f t="shared" si="10"/>
        <v>2566225.08</v>
      </c>
      <c r="S190" s="13">
        <f t="shared" si="12"/>
        <v>-9.1881055796858568E-3</v>
      </c>
      <c r="T190" s="12">
        <f t="shared" si="13"/>
        <v>-0.54999999999999716</v>
      </c>
      <c r="U190" s="14">
        <f t="shared" si="14"/>
        <v>-0.57000000000000028</v>
      </c>
      <c r="V190" s="12">
        <f t="shared" si="11"/>
        <v>2.5300000000000011</v>
      </c>
    </row>
    <row r="191" spans="2:22" x14ac:dyDescent="0.3">
      <c r="B191" s="350">
        <v>44456</v>
      </c>
      <c r="C191">
        <v>59.6</v>
      </c>
      <c r="D191">
        <v>60</v>
      </c>
      <c r="E191">
        <v>59.05</v>
      </c>
      <c r="F191">
        <v>59.43</v>
      </c>
      <c r="G191" s="3">
        <v>979</v>
      </c>
      <c r="H191" t="s">
        <v>23</v>
      </c>
      <c r="I191" s="1">
        <v>59.616199999999999</v>
      </c>
      <c r="J191" s="7">
        <v>59.35</v>
      </c>
      <c r="K191">
        <v>60.2</v>
      </c>
      <c r="L191">
        <v>59.02</v>
      </c>
      <c r="M191">
        <v>59.48</v>
      </c>
      <c r="N191">
        <v>59.41</v>
      </c>
      <c r="O191" s="3">
        <v>31009</v>
      </c>
      <c r="P191" s="2">
        <v>59.674500000000002</v>
      </c>
      <c r="Q191" s="3">
        <v>440731</v>
      </c>
      <c r="R191" s="11">
        <f t="shared" si="10"/>
        <v>1844415.3199999998</v>
      </c>
      <c r="S191" s="13">
        <f t="shared" si="12"/>
        <v>2.8662957342773243E-3</v>
      </c>
      <c r="T191" s="12">
        <f t="shared" si="13"/>
        <v>0.1699999999999946</v>
      </c>
      <c r="U191" s="14">
        <f t="shared" si="14"/>
        <v>3.9999999999999147E-2</v>
      </c>
      <c r="V191" s="12">
        <f t="shared" si="11"/>
        <v>1.1799999999999997</v>
      </c>
    </row>
    <row r="192" spans="2:22" x14ac:dyDescent="0.3">
      <c r="B192" s="350">
        <v>44459</v>
      </c>
      <c r="C192">
        <v>59.1</v>
      </c>
      <c r="D192">
        <v>60.98</v>
      </c>
      <c r="E192">
        <v>58.47</v>
      </c>
      <c r="F192">
        <v>60.63</v>
      </c>
      <c r="G192" s="3">
        <v>1808</v>
      </c>
      <c r="H192" t="s">
        <v>23</v>
      </c>
      <c r="I192" s="1">
        <v>59.472000000000001</v>
      </c>
      <c r="J192" s="7">
        <v>59.1</v>
      </c>
      <c r="K192">
        <v>61.05</v>
      </c>
      <c r="L192">
        <v>58.5</v>
      </c>
      <c r="M192">
        <v>60.68</v>
      </c>
      <c r="N192">
        <v>60.45</v>
      </c>
      <c r="O192" s="3">
        <v>38467</v>
      </c>
      <c r="P192" s="2">
        <v>59.571100000000001</v>
      </c>
      <c r="Q192" s="3">
        <v>442399</v>
      </c>
      <c r="R192" s="11">
        <f t="shared" si="10"/>
        <v>2334177.56</v>
      </c>
      <c r="S192" s="13">
        <f t="shared" si="12"/>
        <v>2.0174848688634839E-2</v>
      </c>
      <c r="T192" s="12">
        <f t="shared" si="13"/>
        <v>1.2000000000000028</v>
      </c>
      <c r="U192" s="14">
        <f t="shared" si="14"/>
        <v>-0.37999999999999545</v>
      </c>
      <c r="V192" s="12">
        <f t="shared" si="11"/>
        <v>2.5499999999999972</v>
      </c>
    </row>
    <row r="193" spans="2:22" x14ac:dyDescent="0.3">
      <c r="B193" s="350">
        <v>44460</v>
      </c>
      <c r="C193">
        <v>60.63</v>
      </c>
      <c r="D193">
        <v>60.76</v>
      </c>
      <c r="E193">
        <v>59.82</v>
      </c>
      <c r="F193">
        <v>60.11</v>
      </c>
      <c r="G193" s="3">
        <v>2149</v>
      </c>
      <c r="H193" t="s">
        <v>23</v>
      </c>
      <c r="I193" s="1">
        <v>59.998199999999997</v>
      </c>
      <c r="J193" s="7">
        <v>60.63</v>
      </c>
      <c r="K193">
        <v>61.4</v>
      </c>
      <c r="L193">
        <v>59.85</v>
      </c>
      <c r="M193">
        <v>60.16</v>
      </c>
      <c r="N193">
        <v>60.18</v>
      </c>
      <c r="O193" s="3">
        <v>26728</v>
      </c>
      <c r="P193" s="2">
        <v>60.291600000000003</v>
      </c>
      <c r="Q193" s="3">
        <v>441356</v>
      </c>
      <c r="R193" s="11">
        <f t="shared" si="10"/>
        <v>1607956.48</v>
      </c>
      <c r="S193" s="13">
        <f t="shared" si="12"/>
        <v>-8.5695451549110402E-3</v>
      </c>
      <c r="T193" s="12">
        <f t="shared" si="13"/>
        <v>-0.52000000000000313</v>
      </c>
      <c r="U193" s="14">
        <f t="shared" si="14"/>
        <v>-4.9999999999997158E-2</v>
      </c>
      <c r="V193" s="12">
        <f t="shared" si="11"/>
        <v>1.5499999999999972</v>
      </c>
    </row>
    <row r="194" spans="2:22" x14ac:dyDescent="0.3">
      <c r="B194" s="350">
        <v>44461</v>
      </c>
      <c r="C194">
        <v>59.95</v>
      </c>
      <c r="D194">
        <v>60.63</v>
      </c>
      <c r="E194">
        <v>59.75</v>
      </c>
      <c r="F194">
        <v>60.54</v>
      </c>
      <c r="G194" s="3">
        <v>4451</v>
      </c>
      <c r="H194" t="s">
        <v>23</v>
      </c>
      <c r="I194" s="1">
        <v>60.128700000000002</v>
      </c>
      <c r="J194" s="7">
        <v>60.36</v>
      </c>
      <c r="K194">
        <v>60.75</v>
      </c>
      <c r="L194">
        <v>59.81</v>
      </c>
      <c r="M194">
        <v>60.6</v>
      </c>
      <c r="N194">
        <v>60.54</v>
      </c>
      <c r="O194" s="3">
        <v>30572</v>
      </c>
      <c r="P194" s="2">
        <v>60.2485</v>
      </c>
      <c r="Q194" s="3">
        <v>434764</v>
      </c>
      <c r="R194" s="11">
        <f t="shared" si="10"/>
        <v>1852663.2</v>
      </c>
      <c r="S194" s="13">
        <f t="shared" si="12"/>
        <v>7.3138297872341607E-3</v>
      </c>
      <c r="T194" s="12">
        <f t="shared" si="13"/>
        <v>0.44000000000000483</v>
      </c>
      <c r="U194" s="14">
        <f t="shared" si="14"/>
        <v>0.20000000000000284</v>
      </c>
      <c r="V194" s="12">
        <f t="shared" si="11"/>
        <v>0.93999999999999773</v>
      </c>
    </row>
    <row r="195" spans="2:22" x14ac:dyDescent="0.3">
      <c r="B195" s="350">
        <v>44462</v>
      </c>
      <c r="C195">
        <v>60.6</v>
      </c>
      <c r="D195">
        <v>60.96</v>
      </c>
      <c r="E195">
        <v>59.09</v>
      </c>
      <c r="F195">
        <v>60.48</v>
      </c>
      <c r="G195" s="3">
        <v>8067</v>
      </c>
      <c r="H195" t="s">
        <v>23</v>
      </c>
      <c r="I195" s="1">
        <v>59.784500000000001</v>
      </c>
      <c r="J195" s="7">
        <v>60.5</v>
      </c>
      <c r="K195">
        <v>61.16</v>
      </c>
      <c r="L195">
        <v>59.13</v>
      </c>
      <c r="M195">
        <v>60.54</v>
      </c>
      <c r="N195">
        <v>60.53</v>
      </c>
      <c r="O195" s="3">
        <v>35643</v>
      </c>
      <c r="P195" s="2">
        <v>60.128300000000003</v>
      </c>
      <c r="Q195" s="3">
        <v>432153</v>
      </c>
      <c r="R195" s="11">
        <f t="shared" si="10"/>
        <v>2157827.2199999997</v>
      </c>
      <c r="S195" s="13">
        <f t="shared" si="12"/>
        <v>-9.9009900990099098E-4</v>
      </c>
      <c r="T195" s="12">
        <f t="shared" si="13"/>
        <v>-6.0000000000002274E-2</v>
      </c>
      <c r="U195" s="14">
        <f t="shared" si="14"/>
        <v>-0.10000000000000142</v>
      </c>
      <c r="V195" s="12">
        <f t="shared" si="11"/>
        <v>2.029999999999994</v>
      </c>
    </row>
    <row r="196" spans="2:22" x14ac:dyDescent="0.3">
      <c r="B196" s="350">
        <v>44463</v>
      </c>
      <c r="C196">
        <v>60.38</v>
      </c>
      <c r="D196">
        <v>63.69</v>
      </c>
      <c r="E196">
        <v>60</v>
      </c>
      <c r="F196">
        <v>62.88</v>
      </c>
      <c r="G196" s="3">
        <v>2300</v>
      </c>
      <c r="H196" t="s">
        <v>23</v>
      </c>
      <c r="I196" s="1">
        <v>61.461300000000001</v>
      </c>
      <c r="J196" s="7">
        <v>60.74</v>
      </c>
      <c r="K196">
        <v>64.16</v>
      </c>
      <c r="L196">
        <v>59.92</v>
      </c>
      <c r="M196">
        <v>62.94</v>
      </c>
      <c r="N196">
        <v>63.7</v>
      </c>
      <c r="O196" s="3">
        <v>37083</v>
      </c>
      <c r="P196" s="2">
        <v>61.909799999999997</v>
      </c>
      <c r="Q196" s="3">
        <v>434227</v>
      </c>
      <c r="R196" s="11">
        <f t="shared" si="10"/>
        <v>2334004.02</v>
      </c>
      <c r="S196" s="13">
        <f t="shared" si="12"/>
        <v>3.9643211100099052E-2</v>
      </c>
      <c r="T196" s="12">
        <f t="shared" si="13"/>
        <v>2.3999999999999986</v>
      </c>
      <c r="U196" s="14">
        <f t="shared" si="14"/>
        <v>0.20000000000000284</v>
      </c>
      <c r="V196" s="12">
        <f t="shared" si="11"/>
        <v>4.2399999999999949</v>
      </c>
    </row>
    <row r="197" spans="2:22" x14ac:dyDescent="0.3">
      <c r="B197" s="350">
        <v>44466</v>
      </c>
      <c r="C197">
        <v>64.180000000000007</v>
      </c>
      <c r="D197">
        <v>64.930000000000007</v>
      </c>
      <c r="E197">
        <v>63.87</v>
      </c>
      <c r="F197">
        <v>64.31</v>
      </c>
      <c r="G197" s="3">
        <v>804</v>
      </c>
      <c r="H197" t="s">
        <v>23</v>
      </c>
      <c r="I197" s="1">
        <v>64.454300000000003</v>
      </c>
      <c r="J197" s="7">
        <v>64.099999999999994</v>
      </c>
      <c r="K197">
        <v>65.06</v>
      </c>
      <c r="L197">
        <v>63.6</v>
      </c>
      <c r="M197">
        <v>64.37</v>
      </c>
      <c r="N197">
        <v>64.69</v>
      </c>
      <c r="O197" s="3">
        <v>40278</v>
      </c>
      <c r="P197" s="2">
        <v>64.37</v>
      </c>
      <c r="Q197" s="3">
        <v>434511</v>
      </c>
      <c r="R197" s="11">
        <f t="shared" si="10"/>
        <v>2592694.8600000003</v>
      </c>
      <c r="S197" s="13">
        <f t="shared" si="12"/>
        <v>2.2720050842071959E-2</v>
      </c>
      <c r="T197" s="12">
        <f t="shared" si="13"/>
        <v>1.4300000000000068</v>
      </c>
      <c r="U197" s="14">
        <f t="shared" si="14"/>
        <v>1.1599999999999966</v>
      </c>
      <c r="V197" s="12">
        <f t="shared" si="11"/>
        <v>1.4600000000000009</v>
      </c>
    </row>
    <row r="198" spans="2:22" x14ac:dyDescent="0.3">
      <c r="B198" s="350">
        <v>44467</v>
      </c>
      <c r="C198">
        <v>65.47</v>
      </c>
      <c r="D198">
        <v>65.47</v>
      </c>
      <c r="E198">
        <v>61.69</v>
      </c>
      <c r="F198">
        <v>61.86</v>
      </c>
      <c r="G198" s="3">
        <v>3610</v>
      </c>
      <c r="H198" t="s">
        <v>23</v>
      </c>
      <c r="I198" s="1">
        <v>64.175399999999996</v>
      </c>
      <c r="J198" s="7">
        <v>65.260000000000005</v>
      </c>
      <c r="K198">
        <v>65.77</v>
      </c>
      <c r="L198">
        <v>61.63</v>
      </c>
      <c r="M198">
        <v>61.92</v>
      </c>
      <c r="N198">
        <v>62.09</v>
      </c>
      <c r="O198" s="3">
        <v>45094</v>
      </c>
      <c r="P198" s="2">
        <v>64.083399999999997</v>
      </c>
      <c r="Q198" s="3">
        <v>434246</v>
      </c>
      <c r="R198" s="11">
        <f t="shared" si="10"/>
        <v>2792220.48</v>
      </c>
      <c r="S198" s="13">
        <f t="shared" si="12"/>
        <v>-3.8061208637564126E-2</v>
      </c>
      <c r="T198" s="12">
        <f t="shared" si="13"/>
        <v>-2.4500000000000028</v>
      </c>
      <c r="U198" s="14">
        <f t="shared" si="14"/>
        <v>0.89000000000000057</v>
      </c>
      <c r="V198" s="12">
        <f t="shared" si="11"/>
        <v>4.1399999999999935</v>
      </c>
    </row>
    <row r="199" spans="2:22" x14ac:dyDescent="0.3">
      <c r="B199" s="350">
        <v>44468</v>
      </c>
      <c r="C199">
        <v>62.33</v>
      </c>
      <c r="D199">
        <v>62.79</v>
      </c>
      <c r="E199">
        <v>61.32</v>
      </c>
      <c r="F199">
        <v>62.81</v>
      </c>
      <c r="G199" s="3">
        <v>2003</v>
      </c>
      <c r="H199" t="s">
        <v>23</v>
      </c>
      <c r="I199" s="1">
        <v>61.998399999999997</v>
      </c>
      <c r="J199" s="7">
        <v>62.5</v>
      </c>
      <c r="K199">
        <v>63.2</v>
      </c>
      <c r="L199">
        <v>61.34</v>
      </c>
      <c r="M199">
        <v>62.88</v>
      </c>
      <c r="N199">
        <v>62.5</v>
      </c>
      <c r="O199" s="3">
        <v>35365</v>
      </c>
      <c r="P199" s="2">
        <v>62.3215</v>
      </c>
      <c r="Q199" s="3">
        <v>436453</v>
      </c>
      <c r="R199" s="11">
        <f t="shared" ref="R199:R262" si="15">+M199*O199</f>
        <v>2223751.2000000002</v>
      </c>
      <c r="S199" s="13">
        <f t="shared" si="12"/>
        <v>1.5503875968992276E-2</v>
      </c>
      <c r="T199" s="12">
        <f t="shared" si="13"/>
        <v>0.96000000000000085</v>
      </c>
      <c r="U199" s="14">
        <f t="shared" si="14"/>
        <v>0.57999999999999829</v>
      </c>
      <c r="V199" s="12">
        <f t="shared" ref="V199:V262" si="16">+K199-L199</f>
        <v>1.8599999999999994</v>
      </c>
    </row>
    <row r="200" spans="2:22" x14ac:dyDescent="0.3">
      <c r="B200" s="350">
        <v>44469</v>
      </c>
      <c r="C200">
        <v>62.6</v>
      </c>
      <c r="D200">
        <v>62.6</v>
      </c>
      <c r="E200">
        <v>60.48</v>
      </c>
      <c r="F200">
        <v>61.66</v>
      </c>
      <c r="G200" s="3">
        <v>15676</v>
      </c>
      <c r="H200" t="s">
        <v>23</v>
      </c>
      <c r="I200" s="1">
        <v>60.969900000000003</v>
      </c>
      <c r="J200" s="7">
        <v>62.9</v>
      </c>
      <c r="K200">
        <v>62.92</v>
      </c>
      <c r="L200">
        <v>60.3</v>
      </c>
      <c r="M200">
        <v>61.74</v>
      </c>
      <c r="N200">
        <v>61.7</v>
      </c>
      <c r="O200" s="3">
        <v>48944</v>
      </c>
      <c r="P200" s="2">
        <v>61.444000000000003</v>
      </c>
      <c r="Q200" s="3">
        <v>434750</v>
      </c>
      <c r="R200" s="11">
        <f t="shared" si="15"/>
        <v>3021802.56</v>
      </c>
      <c r="S200" s="13">
        <f t="shared" ref="S200:S263" si="17">+M200/M199-1</f>
        <v>-1.8129770992366456E-2</v>
      </c>
      <c r="T200" s="12">
        <f t="shared" ref="T200:T263" si="18">+M200-M199</f>
        <v>-1.1400000000000006</v>
      </c>
      <c r="U200" s="14">
        <f t="shared" ref="U200:U263" si="19">+J200-M199</f>
        <v>1.9999999999996021E-2</v>
      </c>
      <c r="V200" s="12">
        <f t="shared" si="16"/>
        <v>2.6200000000000045</v>
      </c>
    </row>
    <row r="201" spans="2:22" x14ac:dyDescent="0.3">
      <c r="B201" s="350">
        <v>44470</v>
      </c>
      <c r="C201">
        <v>61.88</v>
      </c>
      <c r="D201">
        <v>63.55</v>
      </c>
      <c r="E201">
        <v>61.12</v>
      </c>
      <c r="F201">
        <v>61.96</v>
      </c>
      <c r="G201" s="3">
        <v>1257</v>
      </c>
      <c r="H201" t="s">
        <v>23</v>
      </c>
      <c r="I201" s="1">
        <v>62.626800000000003</v>
      </c>
      <c r="J201" s="7">
        <v>61.85</v>
      </c>
      <c r="K201">
        <v>63.84</v>
      </c>
      <c r="L201">
        <v>61.1</v>
      </c>
      <c r="M201">
        <v>62.04</v>
      </c>
      <c r="N201">
        <v>62.76</v>
      </c>
      <c r="O201" s="3">
        <v>26777</v>
      </c>
      <c r="P201" s="2">
        <v>62.595100000000002</v>
      </c>
      <c r="Q201" s="3">
        <v>434501</v>
      </c>
      <c r="R201" s="11">
        <f t="shared" si="15"/>
        <v>1661245.08</v>
      </c>
      <c r="S201" s="13">
        <f t="shared" si="17"/>
        <v>4.8590864917394949E-3</v>
      </c>
      <c r="T201" s="12">
        <f t="shared" si="18"/>
        <v>0.29999999999999716</v>
      </c>
      <c r="U201" s="14">
        <f t="shared" si="19"/>
        <v>0.10999999999999943</v>
      </c>
      <c r="V201" s="12">
        <f t="shared" si="16"/>
        <v>2.740000000000002</v>
      </c>
    </row>
    <row r="202" spans="2:22" x14ac:dyDescent="0.3">
      <c r="B202" s="350">
        <v>44473</v>
      </c>
      <c r="C202">
        <v>62.53</v>
      </c>
      <c r="D202">
        <v>64.37</v>
      </c>
      <c r="E202">
        <v>62.38</v>
      </c>
      <c r="F202">
        <v>63.32</v>
      </c>
      <c r="G202" s="3">
        <v>5834</v>
      </c>
      <c r="H202" t="s">
        <v>23</v>
      </c>
      <c r="I202" s="1">
        <v>63.604399999999998</v>
      </c>
      <c r="J202" s="7">
        <v>62.98</v>
      </c>
      <c r="K202">
        <v>64.489999999999995</v>
      </c>
      <c r="L202">
        <v>62.31</v>
      </c>
      <c r="M202">
        <v>63.4</v>
      </c>
      <c r="N202">
        <v>63.54</v>
      </c>
      <c r="O202" s="3">
        <v>33251</v>
      </c>
      <c r="P202" s="2">
        <v>63.700400000000002</v>
      </c>
      <c r="Q202" s="3">
        <v>439287</v>
      </c>
      <c r="R202" s="11">
        <f t="shared" si="15"/>
        <v>2108113.4</v>
      </c>
      <c r="S202" s="13">
        <f t="shared" si="17"/>
        <v>2.1921341070277212E-2</v>
      </c>
      <c r="T202" s="12">
        <f t="shared" si="18"/>
        <v>1.3599999999999994</v>
      </c>
      <c r="U202" s="14">
        <f t="shared" si="19"/>
        <v>0.93999999999999773</v>
      </c>
      <c r="V202" s="12">
        <f t="shared" si="16"/>
        <v>2.1799999999999926</v>
      </c>
    </row>
    <row r="203" spans="2:22" x14ac:dyDescent="0.3">
      <c r="B203" s="350">
        <v>44474</v>
      </c>
      <c r="C203">
        <v>63.96</v>
      </c>
      <c r="D203">
        <v>65.25</v>
      </c>
      <c r="E203">
        <v>63.67</v>
      </c>
      <c r="F203">
        <v>64.63</v>
      </c>
      <c r="G203" s="3">
        <v>12534</v>
      </c>
      <c r="H203" t="s">
        <v>23</v>
      </c>
      <c r="I203" s="1">
        <v>64.411299999999997</v>
      </c>
      <c r="J203" s="7">
        <v>63.65</v>
      </c>
      <c r="K203">
        <v>65.400000000000006</v>
      </c>
      <c r="L203">
        <v>63.62</v>
      </c>
      <c r="M203">
        <v>64.72</v>
      </c>
      <c r="N203">
        <v>64.25</v>
      </c>
      <c r="O203" s="3">
        <v>46685</v>
      </c>
      <c r="P203" s="2">
        <v>64.440899999999999</v>
      </c>
      <c r="Q203" s="3">
        <v>444791</v>
      </c>
      <c r="R203" s="11">
        <f t="shared" si="15"/>
        <v>3021453.1999999997</v>
      </c>
      <c r="S203" s="13">
        <f t="shared" si="17"/>
        <v>2.0820189274447953E-2</v>
      </c>
      <c r="T203" s="12">
        <f t="shared" si="18"/>
        <v>1.3200000000000003</v>
      </c>
      <c r="U203" s="14">
        <f t="shared" si="19"/>
        <v>0.25</v>
      </c>
      <c r="V203" s="12">
        <f t="shared" si="16"/>
        <v>1.7800000000000082</v>
      </c>
    </row>
    <row r="204" spans="2:22" x14ac:dyDescent="0.3">
      <c r="B204" s="350">
        <v>44475</v>
      </c>
      <c r="C204">
        <v>64.540000000000006</v>
      </c>
      <c r="D204">
        <v>64.540000000000006</v>
      </c>
      <c r="E204">
        <v>58.81</v>
      </c>
      <c r="F204">
        <v>59.03</v>
      </c>
      <c r="G204" s="3">
        <v>13303</v>
      </c>
      <c r="H204" t="s">
        <v>23</v>
      </c>
      <c r="I204" s="1">
        <v>60.983800000000002</v>
      </c>
      <c r="J204" s="7">
        <v>65.05</v>
      </c>
      <c r="K204">
        <v>65.05</v>
      </c>
      <c r="L204">
        <v>58.89</v>
      </c>
      <c r="M204">
        <v>59.12</v>
      </c>
      <c r="N204">
        <v>59.84</v>
      </c>
      <c r="O204" s="3">
        <v>73082</v>
      </c>
      <c r="P204" s="2">
        <v>60.847900000000003</v>
      </c>
      <c r="Q204" s="3">
        <v>442488</v>
      </c>
      <c r="R204" s="11">
        <f t="shared" si="15"/>
        <v>4320607.84</v>
      </c>
      <c r="S204" s="13">
        <f t="shared" si="17"/>
        <v>-8.6526576019777535E-2</v>
      </c>
      <c r="T204" s="12">
        <f t="shared" si="18"/>
        <v>-5.6000000000000014</v>
      </c>
      <c r="U204" s="14">
        <f t="shared" si="19"/>
        <v>0.32999999999999829</v>
      </c>
      <c r="V204" s="12">
        <f t="shared" si="16"/>
        <v>6.1599999999999966</v>
      </c>
    </row>
    <row r="205" spans="2:22" x14ac:dyDescent="0.3">
      <c r="B205" s="350">
        <v>44476</v>
      </c>
      <c r="C205">
        <v>60.01</v>
      </c>
      <c r="D205">
        <v>60.57</v>
      </c>
      <c r="E205">
        <v>57.71</v>
      </c>
      <c r="F205">
        <v>60.3</v>
      </c>
      <c r="G205" s="3">
        <v>4866</v>
      </c>
      <c r="H205" t="s">
        <v>23</v>
      </c>
      <c r="I205" s="1">
        <v>59.423299999999998</v>
      </c>
      <c r="J205" s="7">
        <v>59.9</v>
      </c>
      <c r="K205">
        <v>60.74</v>
      </c>
      <c r="L205">
        <v>57.75</v>
      </c>
      <c r="M205">
        <v>60.37</v>
      </c>
      <c r="N205">
        <v>60.37</v>
      </c>
      <c r="O205" s="3">
        <v>49167</v>
      </c>
      <c r="P205" s="2">
        <v>59.259099999999997</v>
      </c>
      <c r="Q205" s="3">
        <v>441453</v>
      </c>
      <c r="R205" s="11">
        <f t="shared" si="15"/>
        <v>2968211.79</v>
      </c>
      <c r="S205" s="13">
        <f t="shared" si="17"/>
        <v>2.1143437077131289E-2</v>
      </c>
      <c r="T205" s="12">
        <f t="shared" si="18"/>
        <v>1.25</v>
      </c>
      <c r="U205" s="14">
        <f t="shared" si="19"/>
        <v>0.78000000000000114</v>
      </c>
      <c r="V205" s="12">
        <f t="shared" si="16"/>
        <v>2.990000000000002</v>
      </c>
    </row>
    <row r="206" spans="2:22" x14ac:dyDescent="0.3">
      <c r="B206" s="350">
        <v>44477</v>
      </c>
      <c r="C206">
        <v>59.88</v>
      </c>
      <c r="D206">
        <v>60.4</v>
      </c>
      <c r="E206">
        <v>57.85</v>
      </c>
      <c r="F206">
        <v>58.28</v>
      </c>
      <c r="G206" s="3">
        <v>3331</v>
      </c>
      <c r="H206" t="s">
        <v>23</v>
      </c>
      <c r="I206" s="1">
        <v>59.277900000000002</v>
      </c>
      <c r="J206" s="7">
        <v>59.9</v>
      </c>
      <c r="K206">
        <v>60.78</v>
      </c>
      <c r="L206">
        <v>57.86</v>
      </c>
      <c r="M206">
        <v>58.33</v>
      </c>
      <c r="N206">
        <v>57.95</v>
      </c>
      <c r="O206" s="3">
        <v>29796</v>
      </c>
      <c r="P206" s="2">
        <v>59.438699999999997</v>
      </c>
      <c r="Q206" s="3">
        <v>441847</v>
      </c>
      <c r="R206" s="11">
        <f t="shared" si="15"/>
        <v>1738000.68</v>
      </c>
      <c r="S206" s="13">
        <f t="shared" si="17"/>
        <v>-3.3791618353486763E-2</v>
      </c>
      <c r="T206" s="12">
        <f t="shared" si="18"/>
        <v>-2.0399999999999991</v>
      </c>
      <c r="U206" s="14">
        <f t="shared" si="19"/>
        <v>-0.46999999999999886</v>
      </c>
      <c r="V206" s="12">
        <f t="shared" si="16"/>
        <v>2.9200000000000017</v>
      </c>
    </row>
    <row r="207" spans="2:22" x14ac:dyDescent="0.3">
      <c r="B207" s="350">
        <v>44480</v>
      </c>
      <c r="C207">
        <v>58.74</v>
      </c>
      <c r="D207">
        <v>60.17</v>
      </c>
      <c r="E207">
        <v>58.03</v>
      </c>
      <c r="F207">
        <v>59.1</v>
      </c>
      <c r="G207" s="3">
        <v>3453</v>
      </c>
      <c r="H207" t="s">
        <v>23</v>
      </c>
      <c r="I207" s="1">
        <v>59.402700000000003</v>
      </c>
      <c r="J207" s="7">
        <v>58.07</v>
      </c>
      <c r="K207">
        <v>60.25</v>
      </c>
      <c r="L207">
        <v>58.05</v>
      </c>
      <c r="M207">
        <v>59.15</v>
      </c>
      <c r="N207">
        <v>59.06</v>
      </c>
      <c r="O207" s="3">
        <v>24233</v>
      </c>
      <c r="P207" s="2">
        <v>59.4392</v>
      </c>
      <c r="Q207" s="3">
        <v>440855</v>
      </c>
      <c r="R207" s="11">
        <f t="shared" si="15"/>
        <v>1433381.95</v>
      </c>
      <c r="S207" s="13">
        <f t="shared" si="17"/>
        <v>1.4057946168352542E-2</v>
      </c>
      <c r="T207" s="12">
        <f t="shared" si="18"/>
        <v>0.82000000000000028</v>
      </c>
      <c r="U207" s="14">
        <f t="shared" si="19"/>
        <v>-0.25999999999999801</v>
      </c>
      <c r="V207" s="12">
        <f t="shared" si="16"/>
        <v>2.2000000000000028</v>
      </c>
    </row>
    <row r="208" spans="2:22" x14ac:dyDescent="0.3">
      <c r="B208" s="350">
        <v>44481</v>
      </c>
      <c r="C208">
        <v>59.04</v>
      </c>
      <c r="D208">
        <v>59.35</v>
      </c>
      <c r="E208">
        <v>58.46</v>
      </c>
      <c r="F208">
        <v>58.9</v>
      </c>
      <c r="G208" s="3">
        <v>2088</v>
      </c>
      <c r="H208" t="s">
        <v>23</v>
      </c>
      <c r="I208" s="1">
        <v>58.966799999999999</v>
      </c>
      <c r="J208" s="7">
        <v>59</v>
      </c>
      <c r="K208">
        <v>59.5</v>
      </c>
      <c r="L208">
        <v>58.49</v>
      </c>
      <c r="M208">
        <v>58.93</v>
      </c>
      <c r="N208">
        <v>59.25</v>
      </c>
      <c r="O208" s="3">
        <v>19744</v>
      </c>
      <c r="P208" s="2">
        <v>59.016199999999998</v>
      </c>
      <c r="Q208" s="3">
        <v>439348</v>
      </c>
      <c r="R208" s="11">
        <f t="shared" si="15"/>
        <v>1163513.92</v>
      </c>
      <c r="S208" s="13">
        <f t="shared" si="17"/>
        <v>-3.7193575655113387E-3</v>
      </c>
      <c r="T208" s="12">
        <f t="shared" si="18"/>
        <v>-0.21999999999999886</v>
      </c>
      <c r="U208" s="14">
        <f t="shared" si="19"/>
        <v>-0.14999999999999858</v>
      </c>
      <c r="V208" s="12">
        <f t="shared" si="16"/>
        <v>1.009999999999998</v>
      </c>
    </row>
    <row r="209" spans="2:22" x14ac:dyDescent="0.3">
      <c r="B209" s="350">
        <v>44482</v>
      </c>
      <c r="C209">
        <v>59.12</v>
      </c>
      <c r="D209">
        <v>60.06</v>
      </c>
      <c r="E209">
        <v>58.32</v>
      </c>
      <c r="F209">
        <v>59.04</v>
      </c>
      <c r="G209" s="3">
        <v>1995</v>
      </c>
      <c r="H209" t="s">
        <v>23</v>
      </c>
      <c r="I209" s="1">
        <v>59.575400000000002</v>
      </c>
      <c r="J209" s="7">
        <v>59.4</v>
      </c>
      <c r="K209">
        <v>60.24</v>
      </c>
      <c r="L209">
        <v>58.25</v>
      </c>
      <c r="M209">
        <v>59.07</v>
      </c>
      <c r="N209">
        <v>59.17</v>
      </c>
      <c r="O209" s="3">
        <v>28575</v>
      </c>
      <c r="P209" s="2">
        <v>59.377899999999997</v>
      </c>
      <c r="Q209" s="3">
        <v>433738</v>
      </c>
      <c r="R209" s="11">
        <f t="shared" si="15"/>
        <v>1687925.25</v>
      </c>
      <c r="S209" s="13">
        <f t="shared" si="17"/>
        <v>2.3756999830306658E-3</v>
      </c>
      <c r="T209" s="12">
        <f t="shared" si="18"/>
        <v>0.14000000000000057</v>
      </c>
      <c r="U209" s="14">
        <f t="shared" si="19"/>
        <v>0.46999999999999886</v>
      </c>
      <c r="V209" s="12">
        <f t="shared" si="16"/>
        <v>1.990000000000002</v>
      </c>
    </row>
    <row r="210" spans="2:22" x14ac:dyDescent="0.3">
      <c r="B210" s="350">
        <v>44483</v>
      </c>
      <c r="C210">
        <v>59.64</v>
      </c>
      <c r="D210">
        <v>61.68</v>
      </c>
      <c r="E210">
        <v>59.45</v>
      </c>
      <c r="F210">
        <v>61.41</v>
      </c>
      <c r="G210" s="3">
        <v>1214</v>
      </c>
      <c r="H210" t="s">
        <v>23</v>
      </c>
      <c r="I210" s="1">
        <v>60.701700000000002</v>
      </c>
      <c r="J210" s="7">
        <v>59.09</v>
      </c>
      <c r="K210">
        <v>61.8</v>
      </c>
      <c r="L210">
        <v>59.09</v>
      </c>
      <c r="M210">
        <v>61.44</v>
      </c>
      <c r="N210">
        <v>61.34</v>
      </c>
      <c r="O210" s="3">
        <v>35611</v>
      </c>
      <c r="P210" s="2">
        <v>60.360700000000001</v>
      </c>
      <c r="Q210" s="3">
        <v>428067</v>
      </c>
      <c r="R210" s="11">
        <f t="shared" si="15"/>
        <v>2187939.8399999999</v>
      </c>
      <c r="S210" s="13">
        <f t="shared" si="17"/>
        <v>4.0121889283900369E-2</v>
      </c>
      <c r="T210" s="12">
        <f t="shared" si="18"/>
        <v>2.3699999999999974</v>
      </c>
      <c r="U210" s="14">
        <f t="shared" si="19"/>
        <v>2.0000000000003126E-2</v>
      </c>
      <c r="V210" s="12">
        <f t="shared" si="16"/>
        <v>2.7099999999999937</v>
      </c>
    </row>
    <row r="211" spans="2:22" x14ac:dyDescent="0.3">
      <c r="B211" s="350">
        <v>44484</v>
      </c>
      <c r="C211">
        <v>61.54</v>
      </c>
      <c r="D211">
        <v>61.71</v>
      </c>
      <c r="E211">
        <v>58.35</v>
      </c>
      <c r="F211">
        <v>59.42</v>
      </c>
      <c r="G211" s="3">
        <v>4198</v>
      </c>
      <c r="H211" t="s">
        <v>23</v>
      </c>
      <c r="I211" s="1">
        <v>59.967300000000002</v>
      </c>
      <c r="J211" s="7">
        <v>61.59</v>
      </c>
      <c r="K211">
        <v>61.96</v>
      </c>
      <c r="L211">
        <v>58.25</v>
      </c>
      <c r="M211">
        <v>59.44</v>
      </c>
      <c r="N211">
        <v>58.39</v>
      </c>
      <c r="O211" s="3">
        <v>28770</v>
      </c>
      <c r="P211" s="2">
        <v>60.4621</v>
      </c>
      <c r="Q211" s="3">
        <v>428219</v>
      </c>
      <c r="R211" s="11">
        <f t="shared" si="15"/>
        <v>1710088.8</v>
      </c>
      <c r="S211" s="13">
        <f t="shared" si="17"/>
        <v>-3.255208333333337E-2</v>
      </c>
      <c r="T211" s="12">
        <f t="shared" si="18"/>
        <v>-2</v>
      </c>
      <c r="U211" s="14">
        <f t="shared" si="19"/>
        <v>0.15000000000000568</v>
      </c>
      <c r="V211" s="12">
        <f t="shared" si="16"/>
        <v>3.7100000000000009</v>
      </c>
    </row>
    <row r="212" spans="2:22" x14ac:dyDescent="0.3">
      <c r="B212" s="350">
        <v>44487</v>
      </c>
      <c r="C212">
        <v>58.71</v>
      </c>
      <c r="D212">
        <v>59.53</v>
      </c>
      <c r="E212">
        <v>57.25</v>
      </c>
      <c r="F212">
        <v>58.53</v>
      </c>
      <c r="G212" s="3">
        <v>2150</v>
      </c>
      <c r="H212" t="s">
        <v>23</v>
      </c>
      <c r="I212" s="1">
        <v>58.2804</v>
      </c>
      <c r="J212" s="7">
        <v>58.75</v>
      </c>
      <c r="K212">
        <v>59.68</v>
      </c>
      <c r="L212">
        <v>57.24</v>
      </c>
      <c r="M212">
        <v>58.56</v>
      </c>
      <c r="N212">
        <v>57.41</v>
      </c>
      <c r="O212" s="3">
        <v>31100</v>
      </c>
      <c r="P212" s="2">
        <v>58.6</v>
      </c>
      <c r="Q212" s="3">
        <v>426253</v>
      </c>
      <c r="R212" s="11">
        <f t="shared" si="15"/>
        <v>1821216</v>
      </c>
      <c r="S212" s="13">
        <f t="shared" si="17"/>
        <v>-1.4804845222072593E-2</v>
      </c>
      <c r="T212" s="12">
        <f t="shared" si="18"/>
        <v>-0.87999999999999545</v>
      </c>
      <c r="U212" s="14">
        <f t="shared" si="19"/>
        <v>-0.68999999999999773</v>
      </c>
      <c r="V212" s="12">
        <f t="shared" si="16"/>
        <v>2.4399999999999977</v>
      </c>
    </row>
    <row r="213" spans="2:22" x14ac:dyDescent="0.3">
      <c r="B213" s="350">
        <v>44488</v>
      </c>
      <c r="C213">
        <v>57.87</v>
      </c>
      <c r="D213">
        <v>58.29</v>
      </c>
      <c r="E213">
        <v>54.33</v>
      </c>
      <c r="F213">
        <v>54.52</v>
      </c>
      <c r="G213" s="3">
        <v>2870</v>
      </c>
      <c r="H213" t="s">
        <v>23</v>
      </c>
      <c r="I213" s="1">
        <v>56.926600000000001</v>
      </c>
      <c r="J213" s="7">
        <v>57.75</v>
      </c>
      <c r="K213">
        <v>58.35</v>
      </c>
      <c r="L213">
        <v>54.01</v>
      </c>
      <c r="M213">
        <v>54.55</v>
      </c>
      <c r="N213">
        <v>55.2</v>
      </c>
      <c r="O213" s="3">
        <v>48144</v>
      </c>
      <c r="P213" s="2">
        <v>56.312399999999997</v>
      </c>
      <c r="Q213" s="3">
        <v>426986</v>
      </c>
      <c r="R213" s="11">
        <f t="shared" si="15"/>
        <v>2626255.1999999997</v>
      </c>
      <c r="S213" s="13">
        <f t="shared" si="17"/>
        <v>-6.8476775956284208E-2</v>
      </c>
      <c r="T213" s="12">
        <f t="shared" si="18"/>
        <v>-4.0100000000000051</v>
      </c>
      <c r="U213" s="14">
        <f t="shared" si="19"/>
        <v>-0.81000000000000227</v>
      </c>
      <c r="V213" s="12">
        <f t="shared" si="16"/>
        <v>4.3400000000000034</v>
      </c>
    </row>
    <row r="214" spans="2:22" x14ac:dyDescent="0.3">
      <c r="B214" s="350">
        <v>44489</v>
      </c>
      <c r="C214">
        <v>54.68</v>
      </c>
      <c r="D214">
        <v>57.96</v>
      </c>
      <c r="E214">
        <v>54.68</v>
      </c>
      <c r="F214">
        <v>57.76</v>
      </c>
      <c r="G214" s="3">
        <v>4168</v>
      </c>
      <c r="H214" t="s">
        <v>23</v>
      </c>
      <c r="I214" s="1">
        <v>56.377800000000001</v>
      </c>
      <c r="J214" s="7">
        <v>54.75</v>
      </c>
      <c r="K214">
        <v>58.13</v>
      </c>
      <c r="L214">
        <v>54.61</v>
      </c>
      <c r="M214">
        <v>57.78</v>
      </c>
      <c r="N214">
        <v>57.61</v>
      </c>
      <c r="O214" s="3">
        <v>33358</v>
      </c>
      <c r="P214" s="2">
        <v>56.519500000000001</v>
      </c>
      <c r="Q214" s="3">
        <v>428871</v>
      </c>
      <c r="R214" s="11">
        <f t="shared" si="15"/>
        <v>1927425.24</v>
      </c>
      <c r="S214" s="13">
        <f t="shared" si="17"/>
        <v>5.9211732355637148E-2</v>
      </c>
      <c r="T214" s="12">
        <f t="shared" si="18"/>
        <v>3.230000000000004</v>
      </c>
      <c r="U214" s="14">
        <f t="shared" si="19"/>
        <v>0.20000000000000284</v>
      </c>
      <c r="V214" s="12">
        <f t="shared" si="16"/>
        <v>3.5200000000000031</v>
      </c>
    </row>
    <row r="215" spans="2:22" x14ac:dyDescent="0.3">
      <c r="B215" s="350">
        <v>44490</v>
      </c>
      <c r="C215">
        <v>57.31</v>
      </c>
      <c r="D215">
        <v>58.54</v>
      </c>
      <c r="E215">
        <v>56.79</v>
      </c>
      <c r="F215">
        <v>57.95</v>
      </c>
      <c r="G215" s="3">
        <v>4084</v>
      </c>
      <c r="H215" t="s">
        <v>23</v>
      </c>
      <c r="I215" s="1">
        <v>57.8596</v>
      </c>
      <c r="J215" s="7">
        <v>57.35</v>
      </c>
      <c r="K215">
        <v>58.62</v>
      </c>
      <c r="L215">
        <v>56.47</v>
      </c>
      <c r="M215">
        <v>57.98</v>
      </c>
      <c r="N215">
        <v>58.13</v>
      </c>
      <c r="O215" s="3">
        <v>30427</v>
      </c>
      <c r="P215" s="2">
        <v>57.737400000000001</v>
      </c>
      <c r="Q215" s="3">
        <v>426294</v>
      </c>
      <c r="R215" s="11">
        <f t="shared" si="15"/>
        <v>1764157.46</v>
      </c>
      <c r="S215" s="13">
        <f t="shared" si="17"/>
        <v>3.4614053305641601E-3</v>
      </c>
      <c r="T215" s="12">
        <f t="shared" si="18"/>
        <v>0.19999999999999574</v>
      </c>
      <c r="U215" s="14">
        <f t="shared" si="19"/>
        <v>-0.42999999999999972</v>
      </c>
      <c r="V215" s="12">
        <f t="shared" si="16"/>
        <v>2.1499999999999986</v>
      </c>
    </row>
    <row r="216" spans="2:22" x14ac:dyDescent="0.3">
      <c r="B216" s="350">
        <v>44491</v>
      </c>
      <c r="C216">
        <v>57.94</v>
      </c>
      <c r="D216">
        <v>60.03</v>
      </c>
      <c r="E216">
        <v>57.94</v>
      </c>
      <c r="F216">
        <v>58.24</v>
      </c>
      <c r="G216" s="3">
        <v>4011</v>
      </c>
      <c r="H216" t="s">
        <v>23</v>
      </c>
      <c r="I216" s="1">
        <v>59.2622</v>
      </c>
      <c r="J216" s="7">
        <v>58.04</v>
      </c>
      <c r="K216">
        <v>60.2</v>
      </c>
      <c r="L216">
        <v>57.9</v>
      </c>
      <c r="M216">
        <v>58.27</v>
      </c>
      <c r="N216">
        <v>58.99</v>
      </c>
      <c r="O216" s="3">
        <v>22039</v>
      </c>
      <c r="P216" s="2">
        <v>59.197000000000003</v>
      </c>
      <c r="Q216" s="3">
        <v>426364</v>
      </c>
      <c r="R216" s="11">
        <f t="shared" si="15"/>
        <v>1284212.53</v>
      </c>
      <c r="S216" s="13">
        <f t="shared" si="17"/>
        <v>5.0017247326665792E-3</v>
      </c>
      <c r="T216" s="12">
        <f t="shared" si="18"/>
        <v>0.29000000000000625</v>
      </c>
      <c r="U216" s="14">
        <f t="shared" si="19"/>
        <v>6.0000000000002274E-2</v>
      </c>
      <c r="V216" s="12">
        <f t="shared" si="16"/>
        <v>2.3000000000000043</v>
      </c>
    </row>
    <row r="217" spans="2:22" x14ac:dyDescent="0.3">
      <c r="B217" s="350">
        <v>44494</v>
      </c>
      <c r="C217">
        <v>59.14</v>
      </c>
      <c r="D217">
        <v>59.55</v>
      </c>
      <c r="E217">
        <v>58.64</v>
      </c>
      <c r="F217">
        <v>58.96</v>
      </c>
      <c r="G217" s="3">
        <v>3798</v>
      </c>
      <c r="H217" t="s">
        <v>23</v>
      </c>
      <c r="I217" s="1">
        <v>59.135800000000003</v>
      </c>
      <c r="J217" s="7">
        <v>58.8</v>
      </c>
      <c r="K217">
        <v>59.77</v>
      </c>
      <c r="L217">
        <v>58.55</v>
      </c>
      <c r="M217">
        <v>58.99</v>
      </c>
      <c r="N217">
        <v>59.31</v>
      </c>
      <c r="O217" s="3">
        <v>18868</v>
      </c>
      <c r="P217" s="2">
        <v>59.116999999999997</v>
      </c>
      <c r="Q217" s="3">
        <v>425980</v>
      </c>
      <c r="R217" s="11">
        <f t="shared" si="15"/>
        <v>1113023.32</v>
      </c>
      <c r="S217" s="13">
        <f t="shared" si="17"/>
        <v>1.2356272524455036E-2</v>
      </c>
      <c r="T217" s="12">
        <f t="shared" si="18"/>
        <v>0.71999999999999886</v>
      </c>
      <c r="U217" s="14">
        <f t="shared" si="19"/>
        <v>0.52999999999999403</v>
      </c>
      <c r="V217" s="12">
        <f t="shared" si="16"/>
        <v>1.220000000000006</v>
      </c>
    </row>
    <row r="218" spans="2:22" x14ac:dyDescent="0.3">
      <c r="B218" s="350">
        <v>44495</v>
      </c>
      <c r="C218">
        <v>59.23</v>
      </c>
      <c r="D218">
        <v>60.06</v>
      </c>
      <c r="E218">
        <v>58.75</v>
      </c>
      <c r="F218">
        <v>59.78</v>
      </c>
      <c r="G218" s="3">
        <v>2948</v>
      </c>
      <c r="H218" t="s">
        <v>23</v>
      </c>
      <c r="I218" s="1">
        <v>59.700800000000001</v>
      </c>
      <c r="J218" s="7">
        <v>59.1</v>
      </c>
      <c r="K218">
        <v>60.2</v>
      </c>
      <c r="L218">
        <v>58.74</v>
      </c>
      <c r="M218">
        <v>59.81</v>
      </c>
      <c r="N218">
        <v>59.78</v>
      </c>
      <c r="O218" s="3">
        <v>22189</v>
      </c>
      <c r="P218" s="2">
        <v>59.604599999999998</v>
      </c>
      <c r="Q218" s="3">
        <v>426710</v>
      </c>
      <c r="R218" s="11">
        <f t="shared" si="15"/>
        <v>1327124.0900000001</v>
      </c>
      <c r="S218" s="13">
        <f t="shared" si="17"/>
        <v>1.3900661129004899E-2</v>
      </c>
      <c r="T218" s="12">
        <f t="shared" si="18"/>
        <v>0.82000000000000028</v>
      </c>
      <c r="U218" s="14">
        <f t="shared" si="19"/>
        <v>0.10999999999999943</v>
      </c>
      <c r="V218" s="12">
        <f t="shared" si="16"/>
        <v>1.4600000000000009</v>
      </c>
    </row>
    <row r="219" spans="2:22" x14ac:dyDescent="0.3">
      <c r="B219" s="350">
        <v>44496</v>
      </c>
      <c r="C219">
        <v>59.59</v>
      </c>
      <c r="D219">
        <v>59.99</v>
      </c>
      <c r="E219">
        <v>58.84</v>
      </c>
      <c r="F219">
        <v>59.88</v>
      </c>
      <c r="G219" s="3">
        <v>5005</v>
      </c>
      <c r="H219" t="s">
        <v>23</v>
      </c>
      <c r="I219" s="1">
        <v>59.2515</v>
      </c>
      <c r="J219" s="7">
        <v>59.61</v>
      </c>
      <c r="K219">
        <v>60.16</v>
      </c>
      <c r="L219">
        <v>58.84</v>
      </c>
      <c r="M219">
        <v>59.9</v>
      </c>
      <c r="N219">
        <v>59.8</v>
      </c>
      <c r="O219" s="3">
        <v>23988</v>
      </c>
      <c r="P219" s="2">
        <v>59.354900000000001</v>
      </c>
      <c r="Q219" s="3">
        <v>428538</v>
      </c>
      <c r="R219" s="11">
        <f t="shared" si="15"/>
        <v>1436881.2</v>
      </c>
      <c r="S219" s="13">
        <f t="shared" si="17"/>
        <v>1.5047650894499665E-3</v>
      </c>
      <c r="T219" s="12">
        <f t="shared" si="18"/>
        <v>8.9999999999996305E-2</v>
      </c>
      <c r="U219" s="14">
        <f t="shared" si="19"/>
        <v>-0.20000000000000284</v>
      </c>
      <c r="V219" s="12">
        <f t="shared" si="16"/>
        <v>1.3199999999999932</v>
      </c>
    </row>
    <row r="220" spans="2:22" x14ac:dyDescent="0.3">
      <c r="B220" s="350">
        <v>44497</v>
      </c>
      <c r="C220">
        <v>59.75</v>
      </c>
      <c r="D220">
        <v>59.75</v>
      </c>
      <c r="E220">
        <v>57.94</v>
      </c>
      <c r="F220">
        <v>58.56</v>
      </c>
      <c r="G220" s="3">
        <v>2476</v>
      </c>
      <c r="H220" t="s">
        <v>23</v>
      </c>
      <c r="I220" s="1">
        <v>58.748600000000003</v>
      </c>
      <c r="J220" s="7">
        <v>59.5</v>
      </c>
      <c r="K220">
        <v>59.65</v>
      </c>
      <c r="L220">
        <v>57.92</v>
      </c>
      <c r="M220">
        <v>58.57</v>
      </c>
      <c r="N220">
        <v>58.71</v>
      </c>
      <c r="O220" s="3">
        <v>21533</v>
      </c>
      <c r="P220" s="2">
        <v>58.639000000000003</v>
      </c>
      <c r="Q220" s="3">
        <v>428187</v>
      </c>
      <c r="R220" s="11">
        <f t="shared" si="15"/>
        <v>1261187.81</v>
      </c>
      <c r="S220" s="13">
        <f t="shared" si="17"/>
        <v>-2.2203672787979967E-2</v>
      </c>
      <c r="T220" s="12">
        <f t="shared" si="18"/>
        <v>-1.3299999999999983</v>
      </c>
      <c r="U220" s="14">
        <f t="shared" si="19"/>
        <v>-0.39999999999999858</v>
      </c>
      <c r="V220" s="12">
        <f t="shared" si="16"/>
        <v>1.7299999999999969</v>
      </c>
    </row>
    <row r="221" spans="2:22" x14ac:dyDescent="0.3">
      <c r="B221" s="350">
        <v>44498</v>
      </c>
      <c r="C221">
        <v>58.7</v>
      </c>
      <c r="D221">
        <v>59.31</v>
      </c>
      <c r="E221">
        <v>58.25</v>
      </c>
      <c r="F221">
        <v>58.69</v>
      </c>
      <c r="G221" s="3">
        <v>2378</v>
      </c>
      <c r="H221" t="s">
        <v>23</v>
      </c>
      <c r="I221" s="1">
        <v>58.724600000000002</v>
      </c>
      <c r="J221" s="7">
        <v>58.71</v>
      </c>
      <c r="K221">
        <v>59.55</v>
      </c>
      <c r="L221">
        <v>58.11</v>
      </c>
      <c r="M221">
        <v>58.71</v>
      </c>
      <c r="N221">
        <v>58.69</v>
      </c>
      <c r="O221" s="3">
        <v>24790</v>
      </c>
      <c r="P221" s="2">
        <v>58.925899999999999</v>
      </c>
      <c r="Q221" s="3">
        <v>430396</v>
      </c>
      <c r="R221" s="11">
        <f t="shared" si="15"/>
        <v>1455420.9</v>
      </c>
      <c r="S221" s="13">
        <f t="shared" si="17"/>
        <v>2.3903022024927001E-3</v>
      </c>
      <c r="T221" s="12">
        <f t="shared" si="18"/>
        <v>0.14000000000000057</v>
      </c>
      <c r="U221" s="14">
        <f t="shared" si="19"/>
        <v>0.14000000000000057</v>
      </c>
      <c r="V221" s="12">
        <f t="shared" si="16"/>
        <v>1.4399999999999977</v>
      </c>
    </row>
    <row r="222" spans="2:22" x14ac:dyDescent="0.3">
      <c r="B222" s="350">
        <v>44501</v>
      </c>
      <c r="C222">
        <v>59.35</v>
      </c>
      <c r="D222">
        <v>60.35</v>
      </c>
      <c r="E222">
        <v>56.68</v>
      </c>
      <c r="F222">
        <v>56.93</v>
      </c>
      <c r="G222" s="3">
        <v>1021</v>
      </c>
      <c r="H222" t="s">
        <v>23</v>
      </c>
      <c r="I222" s="1">
        <v>58.2393</v>
      </c>
      <c r="J222" s="7">
        <v>59</v>
      </c>
      <c r="K222">
        <v>60.45</v>
      </c>
      <c r="L222">
        <v>56.65</v>
      </c>
      <c r="M222">
        <v>56.94</v>
      </c>
      <c r="N222">
        <v>56.82</v>
      </c>
      <c r="O222" s="3">
        <v>30269</v>
      </c>
      <c r="P222" s="2">
        <v>58.692399999999999</v>
      </c>
      <c r="Q222" s="3">
        <v>431588</v>
      </c>
      <c r="R222" s="11">
        <f t="shared" si="15"/>
        <v>1723516.8599999999</v>
      </c>
      <c r="S222" s="13">
        <f t="shared" si="17"/>
        <v>-3.0148185998978061E-2</v>
      </c>
      <c r="T222" s="12">
        <f t="shared" si="18"/>
        <v>-1.7700000000000031</v>
      </c>
      <c r="U222" s="14">
        <f t="shared" si="19"/>
        <v>0.28999999999999915</v>
      </c>
      <c r="V222" s="12">
        <f t="shared" si="16"/>
        <v>3.8000000000000043</v>
      </c>
    </row>
    <row r="223" spans="2:22" x14ac:dyDescent="0.3">
      <c r="B223" s="350">
        <v>44502</v>
      </c>
      <c r="C223">
        <v>57.18</v>
      </c>
      <c r="D223">
        <v>59.59</v>
      </c>
      <c r="E223">
        <v>57.18</v>
      </c>
      <c r="F223">
        <v>59.45</v>
      </c>
      <c r="G223" s="3">
        <v>1862</v>
      </c>
      <c r="H223" t="s">
        <v>23</v>
      </c>
      <c r="I223" s="1">
        <v>58.526699999999998</v>
      </c>
      <c r="J223" s="7">
        <v>56.9</v>
      </c>
      <c r="K223">
        <v>59.7</v>
      </c>
      <c r="L223">
        <v>56.9</v>
      </c>
      <c r="M223">
        <v>59.46</v>
      </c>
      <c r="N223">
        <v>59.42</v>
      </c>
      <c r="O223" s="3">
        <v>36733</v>
      </c>
      <c r="P223" s="2">
        <v>58.608699999999999</v>
      </c>
      <c r="Q223" s="3">
        <v>428525</v>
      </c>
      <c r="R223" s="11">
        <f t="shared" si="15"/>
        <v>2184144.1800000002</v>
      </c>
      <c r="S223" s="13">
        <f t="shared" si="17"/>
        <v>4.4257112750263561E-2</v>
      </c>
      <c r="T223" s="12">
        <f t="shared" si="18"/>
        <v>2.5200000000000031</v>
      </c>
      <c r="U223" s="14">
        <f t="shared" si="19"/>
        <v>-3.9999999999999147E-2</v>
      </c>
      <c r="V223" s="12">
        <f t="shared" si="16"/>
        <v>2.8000000000000043</v>
      </c>
    </row>
    <row r="224" spans="2:22" x14ac:dyDescent="0.3">
      <c r="B224" s="350">
        <v>44503</v>
      </c>
      <c r="C224">
        <v>59.4</v>
      </c>
      <c r="D224">
        <v>60.3</v>
      </c>
      <c r="E224">
        <v>59.12</v>
      </c>
      <c r="F224">
        <v>59.82</v>
      </c>
      <c r="G224" s="3">
        <v>2045</v>
      </c>
      <c r="H224" t="s">
        <v>23</v>
      </c>
      <c r="I224" s="1">
        <v>59.807499999999997</v>
      </c>
      <c r="J224" s="7">
        <v>59.43</v>
      </c>
      <c r="K224">
        <v>60.37</v>
      </c>
      <c r="L224">
        <v>59.08</v>
      </c>
      <c r="M224">
        <v>59.82</v>
      </c>
      <c r="N224">
        <v>59.7</v>
      </c>
      <c r="O224" s="3">
        <v>22785</v>
      </c>
      <c r="P224" s="2">
        <v>59.852600000000002</v>
      </c>
      <c r="Q224" s="3">
        <v>425999</v>
      </c>
      <c r="R224" s="11">
        <f t="shared" si="15"/>
        <v>1362998.7</v>
      </c>
      <c r="S224" s="13">
        <f t="shared" si="17"/>
        <v>6.0544904137234123E-3</v>
      </c>
      <c r="T224" s="12">
        <f t="shared" si="18"/>
        <v>0.35999999999999943</v>
      </c>
      <c r="U224" s="14">
        <f t="shared" si="19"/>
        <v>-3.0000000000001137E-2</v>
      </c>
      <c r="V224" s="12">
        <f t="shared" si="16"/>
        <v>1.2899999999999991</v>
      </c>
    </row>
    <row r="225" spans="2:22" x14ac:dyDescent="0.3">
      <c r="B225" s="350">
        <v>44504</v>
      </c>
      <c r="C225">
        <v>59.45</v>
      </c>
      <c r="D225">
        <v>61.28</v>
      </c>
      <c r="E225">
        <v>59</v>
      </c>
      <c r="F225">
        <v>59.86</v>
      </c>
      <c r="G225" s="3">
        <v>1024</v>
      </c>
      <c r="H225" t="s">
        <v>23</v>
      </c>
      <c r="I225" s="1">
        <v>59.971200000000003</v>
      </c>
      <c r="J225" s="7">
        <v>59.58</v>
      </c>
      <c r="K225">
        <v>61.45</v>
      </c>
      <c r="L225">
        <v>58.92</v>
      </c>
      <c r="M225">
        <v>59.86</v>
      </c>
      <c r="N225">
        <v>59.86</v>
      </c>
      <c r="O225" s="3">
        <v>52401</v>
      </c>
      <c r="P225" s="2">
        <v>60.162399999999998</v>
      </c>
      <c r="Q225" s="3">
        <v>411777</v>
      </c>
      <c r="R225" s="11">
        <f t="shared" si="15"/>
        <v>3136723.86</v>
      </c>
      <c r="S225" s="13">
        <f t="shared" si="17"/>
        <v>6.6867268472070585E-4</v>
      </c>
      <c r="T225" s="12">
        <f t="shared" si="18"/>
        <v>3.9999999999999147E-2</v>
      </c>
      <c r="U225" s="14">
        <f t="shared" si="19"/>
        <v>-0.24000000000000199</v>
      </c>
      <c r="V225" s="12">
        <f t="shared" si="16"/>
        <v>2.5300000000000011</v>
      </c>
    </row>
    <row r="226" spans="2:22" x14ac:dyDescent="0.3">
      <c r="B226" s="350">
        <v>44505</v>
      </c>
      <c r="C226">
        <v>59.94</v>
      </c>
      <c r="D226">
        <v>60.78</v>
      </c>
      <c r="E226">
        <v>59.31</v>
      </c>
      <c r="F226">
        <v>59.39</v>
      </c>
      <c r="G226" s="3">
        <v>1279</v>
      </c>
      <c r="H226" t="s">
        <v>23</v>
      </c>
      <c r="I226" s="1">
        <v>59.849400000000003</v>
      </c>
      <c r="J226" s="7">
        <v>59.7</v>
      </c>
      <c r="K226">
        <v>61.23</v>
      </c>
      <c r="L226">
        <v>59.29</v>
      </c>
      <c r="M226">
        <v>59.39</v>
      </c>
      <c r="N226">
        <v>59.6</v>
      </c>
      <c r="O226" s="3">
        <v>28397</v>
      </c>
      <c r="P226" s="2">
        <v>60.112499999999997</v>
      </c>
      <c r="Q226" s="3">
        <v>407599</v>
      </c>
      <c r="R226" s="11">
        <f t="shared" si="15"/>
        <v>1686497.83</v>
      </c>
      <c r="S226" s="13">
        <f t="shared" si="17"/>
        <v>-7.8516538590043261E-3</v>
      </c>
      <c r="T226" s="12">
        <f t="shared" si="18"/>
        <v>-0.46999999999999886</v>
      </c>
      <c r="U226" s="14">
        <f t="shared" si="19"/>
        <v>-0.15999999999999659</v>
      </c>
      <c r="V226" s="12">
        <f t="shared" si="16"/>
        <v>1.9399999999999977</v>
      </c>
    </row>
    <row r="227" spans="2:22" x14ac:dyDescent="0.3">
      <c r="B227" s="350">
        <v>44508</v>
      </c>
      <c r="C227">
        <v>60.09</v>
      </c>
      <c r="D227">
        <v>61.05</v>
      </c>
      <c r="E227">
        <v>60.08</v>
      </c>
      <c r="F227">
        <v>60.62</v>
      </c>
      <c r="G227" s="3">
        <v>1495</v>
      </c>
      <c r="H227" t="s">
        <v>23</v>
      </c>
      <c r="I227" s="1">
        <v>60.431899999999999</v>
      </c>
      <c r="J227" s="7">
        <v>59.84</v>
      </c>
      <c r="K227">
        <v>61.12</v>
      </c>
      <c r="L227">
        <v>59.8</v>
      </c>
      <c r="M227">
        <v>60.63</v>
      </c>
      <c r="N227">
        <v>60.67</v>
      </c>
      <c r="O227" s="3">
        <v>26371</v>
      </c>
      <c r="P227" s="2">
        <v>60.443800000000003</v>
      </c>
      <c r="Q227" s="3">
        <v>407437</v>
      </c>
      <c r="R227" s="11">
        <f t="shared" si="15"/>
        <v>1598873.73</v>
      </c>
      <c r="S227" s="13">
        <f t="shared" si="17"/>
        <v>2.0878935847785884E-2</v>
      </c>
      <c r="T227" s="12">
        <f t="shared" si="18"/>
        <v>1.240000000000002</v>
      </c>
      <c r="U227" s="14">
        <f t="shared" si="19"/>
        <v>0.45000000000000284</v>
      </c>
      <c r="V227" s="12">
        <f t="shared" si="16"/>
        <v>1.3200000000000003</v>
      </c>
    </row>
    <row r="228" spans="2:22" x14ac:dyDescent="0.3">
      <c r="B228" s="350">
        <v>44509</v>
      </c>
      <c r="C228">
        <v>60.48</v>
      </c>
      <c r="D228">
        <v>61.05</v>
      </c>
      <c r="E228">
        <v>59.91</v>
      </c>
      <c r="F228">
        <v>60.41</v>
      </c>
      <c r="G228" s="3">
        <v>7161</v>
      </c>
      <c r="H228" t="s">
        <v>23</v>
      </c>
      <c r="I228" s="1">
        <v>60.64</v>
      </c>
      <c r="J228" s="7">
        <v>60.48</v>
      </c>
      <c r="K228">
        <v>61.4</v>
      </c>
      <c r="L228">
        <v>59.89</v>
      </c>
      <c r="M228">
        <v>60.41</v>
      </c>
      <c r="N228">
        <v>60.29</v>
      </c>
      <c r="O228" s="3">
        <v>29814</v>
      </c>
      <c r="P228" s="2">
        <v>60.673900000000003</v>
      </c>
      <c r="Q228" s="3">
        <v>402346</v>
      </c>
      <c r="R228" s="11">
        <f t="shared" si="15"/>
        <v>1801063.74</v>
      </c>
      <c r="S228" s="13">
        <f t="shared" si="17"/>
        <v>-3.6285667161471968E-3</v>
      </c>
      <c r="T228" s="12">
        <f t="shared" si="18"/>
        <v>-0.22000000000000597</v>
      </c>
      <c r="U228" s="14">
        <f t="shared" si="19"/>
        <v>-0.15000000000000568</v>
      </c>
      <c r="V228" s="12">
        <f t="shared" si="16"/>
        <v>1.509999999999998</v>
      </c>
    </row>
    <row r="229" spans="2:22" x14ac:dyDescent="0.3">
      <c r="B229" s="350">
        <v>44510</v>
      </c>
      <c r="C229">
        <v>60.19</v>
      </c>
      <c r="D229">
        <v>63.2</v>
      </c>
      <c r="E229">
        <v>59.84</v>
      </c>
      <c r="F229">
        <v>63.16</v>
      </c>
      <c r="G229" s="3">
        <v>1569</v>
      </c>
      <c r="H229" t="s">
        <v>23</v>
      </c>
      <c r="I229" s="1">
        <v>61.424300000000002</v>
      </c>
      <c r="J229" s="7">
        <v>60.14</v>
      </c>
      <c r="K229">
        <v>63.28</v>
      </c>
      <c r="L229">
        <v>59.81</v>
      </c>
      <c r="M229">
        <v>63.16</v>
      </c>
      <c r="N229">
        <v>62.93</v>
      </c>
      <c r="O229" s="3">
        <v>33666</v>
      </c>
      <c r="P229" s="2">
        <v>61.754399999999997</v>
      </c>
      <c r="Q229" s="3">
        <v>401417</v>
      </c>
      <c r="R229" s="11">
        <f t="shared" si="15"/>
        <v>2126344.56</v>
      </c>
      <c r="S229" s="13">
        <f t="shared" si="17"/>
        <v>4.5522264525740708E-2</v>
      </c>
      <c r="T229" s="12">
        <f t="shared" si="18"/>
        <v>2.75</v>
      </c>
      <c r="U229" s="14">
        <f t="shared" si="19"/>
        <v>-0.26999999999999602</v>
      </c>
      <c r="V229" s="12">
        <f t="shared" si="16"/>
        <v>3.4699999999999989</v>
      </c>
    </row>
    <row r="230" spans="2:22" x14ac:dyDescent="0.3">
      <c r="B230" s="350">
        <v>44511</v>
      </c>
      <c r="C230">
        <v>62.79</v>
      </c>
      <c r="D230">
        <v>63.81</v>
      </c>
      <c r="E230">
        <v>62.19</v>
      </c>
      <c r="F230">
        <v>63.7</v>
      </c>
      <c r="G230" s="3">
        <v>921</v>
      </c>
      <c r="H230" t="s">
        <v>23</v>
      </c>
      <c r="I230" s="1">
        <v>63.112499999999997</v>
      </c>
      <c r="J230" s="7">
        <v>63.09</v>
      </c>
      <c r="K230">
        <v>63.92</v>
      </c>
      <c r="L230">
        <v>62.07</v>
      </c>
      <c r="M230">
        <v>63.7</v>
      </c>
      <c r="N230">
        <v>63.64</v>
      </c>
      <c r="O230" s="3">
        <v>24473</v>
      </c>
      <c r="P230" s="2">
        <v>62.932200000000002</v>
      </c>
      <c r="Q230" s="3">
        <v>397940</v>
      </c>
      <c r="R230" s="11">
        <f t="shared" si="15"/>
        <v>1558930.1</v>
      </c>
      <c r="S230" s="13">
        <f t="shared" si="17"/>
        <v>8.5497150094997476E-3</v>
      </c>
      <c r="T230" s="12">
        <f t="shared" si="18"/>
        <v>0.54000000000000625</v>
      </c>
      <c r="U230" s="14">
        <f t="shared" si="19"/>
        <v>-6.9999999999993179E-2</v>
      </c>
      <c r="V230" s="12">
        <f t="shared" si="16"/>
        <v>1.8500000000000014</v>
      </c>
    </row>
    <row r="231" spans="2:22" x14ac:dyDescent="0.3">
      <c r="B231" s="350">
        <v>44512</v>
      </c>
      <c r="C231">
        <v>63.81</v>
      </c>
      <c r="D231">
        <v>64.36</v>
      </c>
      <c r="E231">
        <v>63.13</v>
      </c>
      <c r="F231">
        <v>63.27</v>
      </c>
      <c r="G231" s="3">
        <v>1418</v>
      </c>
      <c r="H231" t="s">
        <v>23</v>
      </c>
      <c r="I231" s="1">
        <v>63.637300000000003</v>
      </c>
      <c r="J231" s="7">
        <v>63.77</v>
      </c>
      <c r="K231">
        <v>64.489999999999995</v>
      </c>
      <c r="L231">
        <v>63.1</v>
      </c>
      <c r="M231">
        <v>63.27</v>
      </c>
      <c r="N231">
        <v>63.25</v>
      </c>
      <c r="O231" s="3">
        <v>23123</v>
      </c>
      <c r="P231" s="2">
        <v>63.662500000000001</v>
      </c>
      <c r="Q231" s="3">
        <v>396807</v>
      </c>
      <c r="R231" s="11">
        <f t="shared" si="15"/>
        <v>1462992.21</v>
      </c>
      <c r="S231" s="13">
        <f t="shared" si="17"/>
        <v>-6.7503924646781233E-3</v>
      </c>
      <c r="T231" s="12">
        <f t="shared" si="18"/>
        <v>-0.42999999999999972</v>
      </c>
      <c r="U231" s="14">
        <f t="shared" si="19"/>
        <v>7.0000000000000284E-2</v>
      </c>
      <c r="V231" s="12">
        <f t="shared" si="16"/>
        <v>1.3899999999999935</v>
      </c>
    </row>
    <row r="232" spans="2:22" x14ac:dyDescent="0.3">
      <c r="B232" s="350">
        <v>44515</v>
      </c>
      <c r="C232">
        <v>63.61</v>
      </c>
      <c r="D232">
        <v>66.959999999999994</v>
      </c>
      <c r="E232">
        <v>63.61</v>
      </c>
      <c r="F232">
        <v>65.92</v>
      </c>
      <c r="G232" s="3">
        <v>2028</v>
      </c>
      <c r="H232" t="s">
        <v>23</v>
      </c>
      <c r="I232" s="1">
        <v>65.357600000000005</v>
      </c>
      <c r="J232" s="7">
        <v>63.55</v>
      </c>
      <c r="K232">
        <v>66.97</v>
      </c>
      <c r="L232">
        <v>63.55</v>
      </c>
      <c r="M232">
        <v>65.930000000000007</v>
      </c>
      <c r="N232">
        <v>66.709999999999994</v>
      </c>
      <c r="O232" s="3">
        <v>32867</v>
      </c>
      <c r="P232" s="2">
        <v>65.088200000000001</v>
      </c>
      <c r="Q232" s="3">
        <v>391853</v>
      </c>
      <c r="R232" s="11">
        <f t="shared" si="15"/>
        <v>2166921.31</v>
      </c>
      <c r="S232" s="13">
        <f t="shared" si="17"/>
        <v>4.2042042042042205E-2</v>
      </c>
      <c r="T232" s="12">
        <f t="shared" si="18"/>
        <v>2.6600000000000037</v>
      </c>
      <c r="U232" s="14">
        <f t="shared" si="19"/>
        <v>0.27999999999999403</v>
      </c>
      <c r="V232" s="12">
        <f t="shared" si="16"/>
        <v>3.4200000000000017</v>
      </c>
    </row>
    <row r="233" spans="2:22" x14ac:dyDescent="0.3">
      <c r="B233" s="350">
        <v>44516</v>
      </c>
      <c r="C233">
        <v>66.75</v>
      </c>
      <c r="D233">
        <v>67.790000000000006</v>
      </c>
      <c r="E233">
        <v>66.2</v>
      </c>
      <c r="F233">
        <v>67.540000000000006</v>
      </c>
      <c r="G233" s="3">
        <v>3062</v>
      </c>
      <c r="H233" t="s">
        <v>23</v>
      </c>
      <c r="I233" s="1">
        <v>67.249499999999998</v>
      </c>
      <c r="J233" s="7">
        <v>66.5</v>
      </c>
      <c r="K233">
        <v>67.89</v>
      </c>
      <c r="L233">
        <v>66.17</v>
      </c>
      <c r="M233">
        <v>67.55</v>
      </c>
      <c r="N233">
        <v>67.63</v>
      </c>
      <c r="O233" s="3">
        <v>33181</v>
      </c>
      <c r="P233" s="2">
        <v>67.22</v>
      </c>
      <c r="Q233" s="3">
        <v>388675</v>
      </c>
      <c r="R233" s="11">
        <f t="shared" si="15"/>
        <v>2241376.5499999998</v>
      </c>
      <c r="S233" s="13">
        <f t="shared" si="17"/>
        <v>2.4571515243439812E-2</v>
      </c>
      <c r="T233" s="12">
        <f t="shared" si="18"/>
        <v>1.6199999999999903</v>
      </c>
      <c r="U233" s="14">
        <f t="shared" si="19"/>
        <v>0.56999999999999318</v>
      </c>
      <c r="V233" s="12">
        <f t="shared" si="16"/>
        <v>1.7199999999999989</v>
      </c>
    </row>
    <row r="234" spans="2:22" x14ac:dyDescent="0.3">
      <c r="B234" s="350">
        <v>44517</v>
      </c>
      <c r="C234">
        <v>67.83</v>
      </c>
      <c r="D234">
        <v>68.38</v>
      </c>
      <c r="E234">
        <v>66.78</v>
      </c>
      <c r="F234">
        <v>67.150000000000006</v>
      </c>
      <c r="G234" s="3">
        <v>1369</v>
      </c>
      <c r="H234" t="s">
        <v>23</v>
      </c>
      <c r="I234" s="1">
        <v>67.555300000000003</v>
      </c>
      <c r="J234" s="7">
        <v>67.8</v>
      </c>
      <c r="K234">
        <v>68.45</v>
      </c>
      <c r="L234">
        <v>66.75</v>
      </c>
      <c r="M234">
        <v>67.16</v>
      </c>
      <c r="N234">
        <v>67.150000000000006</v>
      </c>
      <c r="O234" s="3">
        <v>28258</v>
      </c>
      <c r="P234" s="2">
        <v>67.640600000000006</v>
      </c>
      <c r="Q234" s="3">
        <v>387271</v>
      </c>
      <c r="R234" s="11">
        <f t="shared" si="15"/>
        <v>1897807.2799999998</v>
      </c>
      <c r="S234" s="13">
        <f t="shared" si="17"/>
        <v>-5.7735011102887368E-3</v>
      </c>
      <c r="T234" s="12">
        <f t="shared" si="18"/>
        <v>-0.39000000000000057</v>
      </c>
      <c r="U234" s="14">
        <f t="shared" si="19"/>
        <v>0.25</v>
      </c>
      <c r="V234" s="12">
        <f t="shared" si="16"/>
        <v>1.7000000000000028</v>
      </c>
    </row>
    <row r="235" spans="2:22" x14ac:dyDescent="0.3">
      <c r="B235" s="350">
        <v>44518</v>
      </c>
      <c r="C235">
        <v>67.13</v>
      </c>
      <c r="D235">
        <v>69.2</v>
      </c>
      <c r="E235">
        <v>66.400000000000006</v>
      </c>
      <c r="F235">
        <v>69.09</v>
      </c>
      <c r="G235" s="3">
        <v>1372</v>
      </c>
      <c r="H235" t="s">
        <v>23</v>
      </c>
      <c r="I235" s="1">
        <v>67.244100000000003</v>
      </c>
      <c r="J235" s="7">
        <v>67.31</v>
      </c>
      <c r="K235">
        <v>69.27</v>
      </c>
      <c r="L235">
        <v>66.260000000000005</v>
      </c>
      <c r="M235">
        <v>69.099999999999994</v>
      </c>
      <c r="N235">
        <v>68.69</v>
      </c>
      <c r="O235" s="3">
        <v>31435</v>
      </c>
      <c r="P235" s="2">
        <v>67.523399999999995</v>
      </c>
      <c r="Q235" s="3">
        <v>388023</v>
      </c>
      <c r="R235" s="11">
        <f t="shared" si="15"/>
        <v>2172158.5</v>
      </c>
      <c r="S235" s="13">
        <f t="shared" si="17"/>
        <v>2.888624181060151E-2</v>
      </c>
      <c r="T235" s="12">
        <f t="shared" si="18"/>
        <v>1.9399999999999977</v>
      </c>
      <c r="U235" s="14">
        <f t="shared" si="19"/>
        <v>0.15000000000000568</v>
      </c>
      <c r="V235" s="12">
        <f t="shared" si="16"/>
        <v>3.0099999999999909</v>
      </c>
    </row>
    <row r="236" spans="2:22" x14ac:dyDescent="0.3">
      <c r="B236" s="350">
        <v>44519</v>
      </c>
      <c r="C236">
        <v>69.37</v>
      </c>
      <c r="D236">
        <v>69.790000000000006</v>
      </c>
      <c r="E236">
        <v>68.69</v>
      </c>
      <c r="F236">
        <v>69.34</v>
      </c>
      <c r="G236" s="3">
        <v>1313</v>
      </c>
      <c r="H236" t="s">
        <v>23</v>
      </c>
      <c r="I236" s="1">
        <v>69.298699999999997</v>
      </c>
      <c r="J236" s="7">
        <v>69.2</v>
      </c>
      <c r="K236">
        <v>69.88</v>
      </c>
      <c r="L236">
        <v>68.61</v>
      </c>
      <c r="M236">
        <v>69.36</v>
      </c>
      <c r="N236">
        <v>69.75</v>
      </c>
      <c r="O236" s="3">
        <v>26896</v>
      </c>
      <c r="P236" s="2">
        <v>69.186599999999999</v>
      </c>
      <c r="Q236" s="3">
        <v>387749</v>
      </c>
      <c r="R236" s="11">
        <f t="shared" si="15"/>
        <v>1865506.56</v>
      </c>
      <c r="S236" s="13">
        <f t="shared" si="17"/>
        <v>3.7626628075253521E-3</v>
      </c>
      <c r="T236" s="12">
        <f t="shared" si="18"/>
        <v>0.26000000000000512</v>
      </c>
      <c r="U236" s="14">
        <f t="shared" si="19"/>
        <v>0.10000000000000853</v>
      </c>
      <c r="V236" s="12">
        <f t="shared" si="16"/>
        <v>1.269999999999996</v>
      </c>
    </row>
    <row r="237" spans="2:22" x14ac:dyDescent="0.3">
      <c r="B237" s="350">
        <v>44522</v>
      </c>
      <c r="C237">
        <v>70.11</v>
      </c>
      <c r="D237">
        <v>71.06</v>
      </c>
      <c r="E237">
        <v>69.41</v>
      </c>
      <c r="F237">
        <v>69.89</v>
      </c>
      <c r="G237" s="3">
        <v>2607</v>
      </c>
      <c r="H237" t="s">
        <v>23</v>
      </c>
      <c r="I237" s="1">
        <v>70.049499999999995</v>
      </c>
      <c r="J237" s="7">
        <v>69.89</v>
      </c>
      <c r="K237">
        <v>71.209999999999994</v>
      </c>
      <c r="L237">
        <v>69.25</v>
      </c>
      <c r="M237">
        <v>69.91</v>
      </c>
      <c r="N237">
        <v>69.67</v>
      </c>
      <c r="O237" s="3">
        <v>33257</v>
      </c>
      <c r="P237" s="2">
        <v>70.098799999999997</v>
      </c>
      <c r="Q237" s="3">
        <v>386900</v>
      </c>
      <c r="R237" s="11">
        <f t="shared" si="15"/>
        <v>2324996.87</v>
      </c>
      <c r="S237" s="13">
        <f t="shared" si="17"/>
        <v>7.9296424452133252E-3</v>
      </c>
      <c r="T237" s="12">
        <f t="shared" si="18"/>
        <v>0.54999999999999716</v>
      </c>
      <c r="U237" s="14">
        <f t="shared" si="19"/>
        <v>0.53000000000000114</v>
      </c>
      <c r="V237" s="12">
        <f t="shared" si="16"/>
        <v>1.9599999999999937</v>
      </c>
    </row>
    <row r="238" spans="2:22" x14ac:dyDescent="0.3">
      <c r="B238" s="350">
        <v>44523</v>
      </c>
      <c r="C238">
        <v>69</v>
      </c>
      <c r="D238">
        <v>70.45</v>
      </c>
      <c r="E238">
        <v>68.89</v>
      </c>
      <c r="F238">
        <v>69.150000000000006</v>
      </c>
      <c r="G238" s="3">
        <v>2402</v>
      </c>
      <c r="H238" t="s">
        <v>23</v>
      </c>
      <c r="I238" s="1">
        <v>69.706999999999994</v>
      </c>
      <c r="J238" s="7">
        <v>69.7</v>
      </c>
      <c r="K238">
        <v>70.64</v>
      </c>
      <c r="L238">
        <v>68.75</v>
      </c>
      <c r="M238">
        <v>69.17</v>
      </c>
      <c r="N238">
        <v>69.34</v>
      </c>
      <c r="O238" s="3">
        <v>32429</v>
      </c>
      <c r="P238" s="2">
        <v>69.7804</v>
      </c>
      <c r="Q238" s="3">
        <v>392046</v>
      </c>
      <c r="R238" s="11">
        <f t="shared" si="15"/>
        <v>2243113.9300000002</v>
      </c>
      <c r="S238" s="13">
        <f t="shared" si="17"/>
        <v>-1.0585037905878947E-2</v>
      </c>
      <c r="T238" s="12">
        <f t="shared" si="18"/>
        <v>-0.73999999999999488</v>
      </c>
      <c r="U238" s="14">
        <f t="shared" si="19"/>
        <v>-0.20999999999999375</v>
      </c>
      <c r="V238" s="12">
        <f t="shared" si="16"/>
        <v>1.8900000000000006</v>
      </c>
    </row>
    <row r="239" spans="2:22" x14ac:dyDescent="0.3">
      <c r="B239" s="350">
        <v>44524</v>
      </c>
      <c r="C239">
        <v>69.56</v>
      </c>
      <c r="D239">
        <v>73.03</v>
      </c>
      <c r="E239">
        <v>68.930000000000007</v>
      </c>
      <c r="F239">
        <v>72.89</v>
      </c>
      <c r="G239" s="3">
        <v>3205</v>
      </c>
      <c r="H239" t="s">
        <v>23</v>
      </c>
      <c r="I239" s="1">
        <v>70.456999999999994</v>
      </c>
      <c r="J239" s="7">
        <v>69.52</v>
      </c>
      <c r="K239">
        <v>73.180000000000007</v>
      </c>
      <c r="L239">
        <v>68.930000000000007</v>
      </c>
      <c r="M239">
        <v>72.91</v>
      </c>
      <c r="N239">
        <v>73.010000000000005</v>
      </c>
      <c r="O239" s="3">
        <v>39158</v>
      </c>
      <c r="P239" s="2">
        <v>71.330200000000005</v>
      </c>
      <c r="Q239" s="3">
        <v>387940</v>
      </c>
      <c r="R239" s="11">
        <f t="shared" si="15"/>
        <v>2855009.78</v>
      </c>
      <c r="S239" s="13">
        <f t="shared" si="17"/>
        <v>5.4069683388752177E-2</v>
      </c>
      <c r="T239" s="12">
        <f t="shared" si="18"/>
        <v>3.7399999999999949</v>
      </c>
      <c r="U239" s="14">
        <f t="shared" si="19"/>
        <v>0.34999999999999432</v>
      </c>
      <c r="V239" s="12">
        <f t="shared" si="16"/>
        <v>4.25</v>
      </c>
    </row>
    <row r="240" spans="2:22" x14ac:dyDescent="0.3">
      <c r="B240" s="350">
        <v>44525</v>
      </c>
      <c r="C240">
        <v>73.33</v>
      </c>
      <c r="D240">
        <v>74.95</v>
      </c>
      <c r="E240">
        <v>72.180000000000007</v>
      </c>
      <c r="F240">
        <v>74.44</v>
      </c>
      <c r="G240" s="3">
        <v>2425</v>
      </c>
      <c r="H240" t="s">
        <v>23</v>
      </c>
      <c r="I240" s="1">
        <v>73.305899999999994</v>
      </c>
      <c r="J240" s="7">
        <v>73.02</v>
      </c>
      <c r="K240">
        <v>75.05</v>
      </c>
      <c r="L240">
        <v>72.11</v>
      </c>
      <c r="M240">
        <v>74.459999999999994</v>
      </c>
      <c r="N240">
        <v>74.98</v>
      </c>
      <c r="O240" s="3">
        <v>32116</v>
      </c>
      <c r="P240" s="2">
        <v>73.467500000000001</v>
      </c>
      <c r="Q240" s="3">
        <v>385992</v>
      </c>
      <c r="R240" s="11">
        <f t="shared" si="15"/>
        <v>2391357.36</v>
      </c>
      <c r="S240" s="13">
        <f t="shared" si="17"/>
        <v>2.1259086545055483E-2</v>
      </c>
      <c r="T240" s="12">
        <f t="shared" si="18"/>
        <v>1.5499999999999972</v>
      </c>
      <c r="U240" s="14">
        <f t="shared" si="19"/>
        <v>0.10999999999999943</v>
      </c>
      <c r="V240" s="12">
        <f t="shared" si="16"/>
        <v>2.9399999999999977</v>
      </c>
    </row>
    <row r="241" spans="2:22" x14ac:dyDescent="0.3">
      <c r="B241" s="350">
        <v>44526</v>
      </c>
      <c r="C241">
        <v>74.44</v>
      </c>
      <c r="D241">
        <v>74.44</v>
      </c>
      <c r="E241">
        <v>70.39</v>
      </c>
      <c r="F241">
        <v>72.760000000000005</v>
      </c>
      <c r="G241" s="3">
        <v>2746</v>
      </c>
      <c r="H241" t="s">
        <v>23</v>
      </c>
      <c r="I241" s="1">
        <v>73.091300000000004</v>
      </c>
      <c r="J241" s="7">
        <v>74.06</v>
      </c>
      <c r="K241">
        <v>74.239999999999995</v>
      </c>
      <c r="L241">
        <v>70.37</v>
      </c>
      <c r="M241">
        <v>72.78</v>
      </c>
      <c r="N241">
        <v>72.5</v>
      </c>
      <c r="O241" s="3">
        <v>39797</v>
      </c>
      <c r="P241" s="2">
        <v>72.487300000000005</v>
      </c>
      <c r="Q241" s="3">
        <v>380252</v>
      </c>
      <c r="R241" s="11">
        <f t="shared" si="15"/>
        <v>2896425.66</v>
      </c>
      <c r="S241" s="13">
        <f t="shared" si="17"/>
        <v>-2.256244963738907E-2</v>
      </c>
      <c r="T241" s="12">
        <f t="shared" si="18"/>
        <v>-1.6799999999999926</v>
      </c>
      <c r="U241" s="14">
        <f t="shared" si="19"/>
        <v>-0.39999999999999147</v>
      </c>
      <c r="V241" s="12">
        <f t="shared" si="16"/>
        <v>3.8699999999999903</v>
      </c>
    </row>
    <row r="242" spans="2:22" x14ac:dyDescent="0.3">
      <c r="B242" s="350">
        <v>44529</v>
      </c>
      <c r="C242">
        <v>74.27</v>
      </c>
      <c r="D242">
        <v>75.61</v>
      </c>
      <c r="E242">
        <v>74.08</v>
      </c>
      <c r="F242">
        <v>74.180000000000007</v>
      </c>
      <c r="G242" s="3">
        <v>3905</v>
      </c>
      <c r="H242" t="s">
        <v>23</v>
      </c>
      <c r="I242" s="1">
        <v>74.572699999999998</v>
      </c>
      <c r="J242" s="7">
        <v>73.52</v>
      </c>
      <c r="K242">
        <v>75.760000000000005</v>
      </c>
      <c r="L242">
        <v>73.52</v>
      </c>
      <c r="M242">
        <v>74.209999999999994</v>
      </c>
      <c r="N242">
        <v>74.06</v>
      </c>
      <c r="O242" s="3">
        <v>30968</v>
      </c>
      <c r="P242" s="2">
        <v>74.626300000000001</v>
      </c>
      <c r="Q242" s="3">
        <v>374959</v>
      </c>
      <c r="R242" s="11">
        <f t="shared" si="15"/>
        <v>2298135.2799999998</v>
      </c>
      <c r="S242" s="13">
        <f t="shared" si="17"/>
        <v>1.9648255015114025E-2</v>
      </c>
      <c r="T242" s="12">
        <f t="shared" si="18"/>
        <v>1.4299999999999926</v>
      </c>
      <c r="U242" s="14">
        <f t="shared" si="19"/>
        <v>0.73999999999999488</v>
      </c>
      <c r="V242" s="12">
        <f t="shared" si="16"/>
        <v>2.2400000000000091</v>
      </c>
    </row>
    <row r="243" spans="2:22" x14ac:dyDescent="0.3">
      <c r="B243" s="350">
        <v>44530</v>
      </c>
      <c r="C243">
        <v>73.61</v>
      </c>
      <c r="D243">
        <v>75.38</v>
      </c>
      <c r="E243">
        <v>73.61</v>
      </c>
      <c r="F243">
        <v>75.349999999999994</v>
      </c>
      <c r="G243" s="3">
        <v>1992</v>
      </c>
      <c r="H243" t="s">
        <v>23</v>
      </c>
      <c r="I243" s="1">
        <v>74.927300000000002</v>
      </c>
      <c r="J243" s="7">
        <v>73.8</v>
      </c>
      <c r="K243">
        <v>75.48</v>
      </c>
      <c r="L243">
        <v>73.12</v>
      </c>
      <c r="M243">
        <v>75.37</v>
      </c>
      <c r="N243">
        <v>75.28</v>
      </c>
      <c r="O243" s="3">
        <v>31383</v>
      </c>
      <c r="P243" s="2">
        <v>74.926500000000004</v>
      </c>
      <c r="Q243" s="3">
        <v>368036</v>
      </c>
      <c r="R243" s="11">
        <f t="shared" si="15"/>
        <v>2365336.71</v>
      </c>
      <c r="S243" s="13">
        <f t="shared" si="17"/>
        <v>1.5631316534159945E-2</v>
      </c>
      <c r="T243" s="12">
        <f t="shared" si="18"/>
        <v>1.1600000000000108</v>
      </c>
      <c r="U243" s="14">
        <f t="shared" si="19"/>
        <v>-0.40999999999999659</v>
      </c>
      <c r="V243" s="12">
        <f t="shared" si="16"/>
        <v>2.3599999999999994</v>
      </c>
    </row>
    <row r="244" spans="2:22" x14ac:dyDescent="0.3">
      <c r="B244" s="350">
        <v>44531</v>
      </c>
      <c r="C244">
        <v>75.650000000000006</v>
      </c>
      <c r="D244">
        <v>77.989999999999995</v>
      </c>
      <c r="E244">
        <v>75.25</v>
      </c>
      <c r="F244">
        <v>76.78</v>
      </c>
      <c r="G244" s="3">
        <v>7154</v>
      </c>
      <c r="H244" t="s">
        <v>23</v>
      </c>
      <c r="I244" s="1">
        <v>76.720100000000002</v>
      </c>
      <c r="J244" s="7">
        <v>75.67</v>
      </c>
      <c r="K244">
        <v>78.430000000000007</v>
      </c>
      <c r="L244">
        <v>75.23</v>
      </c>
      <c r="M244">
        <v>76.81</v>
      </c>
      <c r="N244">
        <v>76.63</v>
      </c>
      <c r="O244" s="3">
        <v>45150</v>
      </c>
      <c r="P244" s="2">
        <v>76.801599999999993</v>
      </c>
      <c r="Q244" s="3">
        <v>358740</v>
      </c>
      <c r="R244" s="11">
        <f t="shared" si="15"/>
        <v>3467971.5</v>
      </c>
      <c r="S244" s="13">
        <f t="shared" si="17"/>
        <v>1.910574499137585E-2</v>
      </c>
      <c r="T244" s="12">
        <f t="shared" si="18"/>
        <v>1.4399999999999977</v>
      </c>
      <c r="U244" s="14">
        <f t="shared" si="19"/>
        <v>0.29999999999999716</v>
      </c>
      <c r="V244" s="12">
        <f t="shared" si="16"/>
        <v>3.2000000000000028</v>
      </c>
    </row>
    <row r="245" spans="2:22" x14ac:dyDescent="0.3">
      <c r="B245" s="350">
        <v>44532</v>
      </c>
      <c r="C245">
        <v>76.39</v>
      </c>
      <c r="D245">
        <v>79.86</v>
      </c>
      <c r="E245">
        <v>76.2</v>
      </c>
      <c r="F245">
        <v>79.84</v>
      </c>
      <c r="G245" s="3">
        <v>8476</v>
      </c>
      <c r="H245" t="s">
        <v>23</v>
      </c>
      <c r="I245" s="1">
        <v>78.877799999999993</v>
      </c>
      <c r="J245" s="7">
        <v>76.36</v>
      </c>
      <c r="K245">
        <v>79.98</v>
      </c>
      <c r="L245">
        <v>76.099999999999994</v>
      </c>
      <c r="M245">
        <v>79.86</v>
      </c>
      <c r="N245">
        <v>79.97</v>
      </c>
      <c r="O245" s="3">
        <v>58346</v>
      </c>
      <c r="P245" s="2">
        <v>78.614199999999997</v>
      </c>
      <c r="Q245" s="3">
        <v>356677</v>
      </c>
      <c r="R245" s="11">
        <f t="shared" si="15"/>
        <v>4659511.5599999996</v>
      </c>
      <c r="S245" s="13">
        <f t="shared" si="17"/>
        <v>3.9708371305819501E-2</v>
      </c>
      <c r="T245" s="12">
        <f t="shared" si="18"/>
        <v>3.0499999999999972</v>
      </c>
      <c r="U245" s="14">
        <f t="shared" si="19"/>
        <v>-0.45000000000000284</v>
      </c>
      <c r="V245" s="12">
        <f t="shared" si="16"/>
        <v>3.8800000000000097</v>
      </c>
    </row>
    <row r="246" spans="2:22" x14ac:dyDescent="0.3">
      <c r="B246" s="350">
        <v>44533</v>
      </c>
      <c r="C246">
        <v>80.36</v>
      </c>
      <c r="D246">
        <v>80.400000000000006</v>
      </c>
      <c r="E246">
        <v>77.989999999999995</v>
      </c>
      <c r="F246">
        <v>78.23</v>
      </c>
      <c r="G246" s="3">
        <v>894</v>
      </c>
      <c r="H246" t="s">
        <v>23</v>
      </c>
      <c r="I246" s="1">
        <v>79.0107</v>
      </c>
      <c r="J246" s="7">
        <v>79.97</v>
      </c>
      <c r="K246">
        <v>80.42</v>
      </c>
      <c r="L246">
        <v>78</v>
      </c>
      <c r="M246">
        <v>78.25</v>
      </c>
      <c r="N246">
        <v>78.75</v>
      </c>
      <c r="O246" s="3">
        <v>24516</v>
      </c>
      <c r="P246" s="2">
        <v>79.152500000000003</v>
      </c>
      <c r="Q246" s="3">
        <v>354871</v>
      </c>
      <c r="R246" s="11">
        <f t="shared" si="15"/>
        <v>1918377</v>
      </c>
      <c r="S246" s="13">
        <f t="shared" si="17"/>
        <v>-2.016028049085905E-2</v>
      </c>
      <c r="T246" s="12">
        <f t="shared" si="18"/>
        <v>-1.6099999999999994</v>
      </c>
      <c r="U246" s="14">
        <f t="shared" si="19"/>
        <v>0.10999999999999943</v>
      </c>
      <c r="V246" s="12">
        <f t="shared" si="16"/>
        <v>2.4200000000000017</v>
      </c>
    </row>
    <row r="247" spans="2:22" x14ac:dyDescent="0.3">
      <c r="B247" s="350">
        <v>44536</v>
      </c>
      <c r="C247">
        <v>78.48</v>
      </c>
      <c r="D247">
        <v>81.510000000000005</v>
      </c>
      <c r="E247">
        <v>78.44</v>
      </c>
      <c r="F247">
        <v>81.239999999999995</v>
      </c>
      <c r="G247" s="3">
        <v>615</v>
      </c>
      <c r="H247" t="s">
        <v>23</v>
      </c>
      <c r="I247" s="1">
        <v>80.349000000000004</v>
      </c>
      <c r="J247" s="7">
        <v>78.23</v>
      </c>
      <c r="K247">
        <v>81.8</v>
      </c>
      <c r="L247">
        <v>78.23</v>
      </c>
      <c r="M247">
        <v>81.25</v>
      </c>
      <c r="N247">
        <v>81.510000000000005</v>
      </c>
      <c r="O247" s="3">
        <v>30841</v>
      </c>
      <c r="P247" s="2">
        <v>80.186899999999994</v>
      </c>
      <c r="Q247" s="3">
        <v>349705</v>
      </c>
      <c r="R247" s="11">
        <f t="shared" si="15"/>
        <v>2505831.25</v>
      </c>
      <c r="S247" s="13">
        <f t="shared" si="17"/>
        <v>3.833865814696491E-2</v>
      </c>
      <c r="T247" s="12">
        <f t="shared" si="18"/>
        <v>3</v>
      </c>
      <c r="U247" s="14">
        <f t="shared" si="19"/>
        <v>-1.9999999999996021E-2</v>
      </c>
      <c r="V247" s="12">
        <f t="shared" si="16"/>
        <v>3.5699999999999932</v>
      </c>
    </row>
    <row r="248" spans="2:22" x14ac:dyDescent="0.3">
      <c r="B248" s="350">
        <v>44537</v>
      </c>
      <c r="C248">
        <v>82.21</v>
      </c>
      <c r="D248">
        <v>85.5</v>
      </c>
      <c r="E248">
        <v>82.05</v>
      </c>
      <c r="F248">
        <v>84.91</v>
      </c>
      <c r="G248" s="3">
        <v>3193</v>
      </c>
      <c r="H248" t="s">
        <v>23</v>
      </c>
      <c r="I248" s="1">
        <v>83.876800000000003</v>
      </c>
      <c r="J248" s="7">
        <v>82.5</v>
      </c>
      <c r="K248">
        <v>85.5</v>
      </c>
      <c r="L248">
        <v>82</v>
      </c>
      <c r="M248">
        <v>84.91</v>
      </c>
      <c r="N248">
        <v>85.3</v>
      </c>
      <c r="O248" s="3">
        <v>45704</v>
      </c>
      <c r="P248" s="2">
        <v>83.681799999999996</v>
      </c>
      <c r="Q248" s="3">
        <v>338411</v>
      </c>
      <c r="R248" s="11">
        <f t="shared" si="15"/>
        <v>3880726.6399999997</v>
      </c>
      <c r="S248" s="13">
        <f t="shared" si="17"/>
        <v>4.5046153846153736E-2</v>
      </c>
      <c r="T248" s="12">
        <f t="shared" si="18"/>
        <v>3.6599999999999966</v>
      </c>
      <c r="U248" s="14">
        <f t="shared" si="19"/>
        <v>1.25</v>
      </c>
      <c r="V248" s="12">
        <f t="shared" si="16"/>
        <v>3.5</v>
      </c>
    </row>
    <row r="249" spans="2:22" x14ac:dyDescent="0.3">
      <c r="B249" s="350">
        <v>44538</v>
      </c>
      <c r="C249">
        <v>85.36</v>
      </c>
      <c r="D249">
        <v>89.95</v>
      </c>
      <c r="E249">
        <v>85.36</v>
      </c>
      <c r="F249">
        <v>88.87</v>
      </c>
      <c r="G249" s="3">
        <v>11758</v>
      </c>
      <c r="H249" t="s">
        <v>23</v>
      </c>
      <c r="I249" s="1">
        <v>88.322500000000005</v>
      </c>
      <c r="J249" s="7">
        <v>85.2</v>
      </c>
      <c r="K249">
        <v>90.75</v>
      </c>
      <c r="L249">
        <v>85.07</v>
      </c>
      <c r="M249">
        <v>88.88</v>
      </c>
      <c r="N249">
        <v>89.59</v>
      </c>
      <c r="O249" s="3">
        <v>63620</v>
      </c>
      <c r="P249" s="2">
        <v>88.477900000000005</v>
      </c>
      <c r="Q249" s="3">
        <v>337725</v>
      </c>
      <c r="R249" s="11">
        <f t="shared" si="15"/>
        <v>5654545.5999999996</v>
      </c>
      <c r="S249" s="13">
        <f t="shared" si="17"/>
        <v>4.6755388057943659E-2</v>
      </c>
      <c r="T249" s="12">
        <f t="shared" si="18"/>
        <v>3.9699999999999989</v>
      </c>
      <c r="U249" s="14">
        <f t="shared" si="19"/>
        <v>0.29000000000000625</v>
      </c>
      <c r="V249" s="12">
        <f t="shared" si="16"/>
        <v>5.6800000000000068</v>
      </c>
    </row>
    <row r="250" spans="2:22" x14ac:dyDescent="0.3">
      <c r="B250" s="350">
        <v>44539</v>
      </c>
      <c r="C250">
        <v>88.82</v>
      </c>
      <c r="D250">
        <v>89.71</v>
      </c>
      <c r="E250">
        <v>79.78</v>
      </c>
      <c r="F250">
        <v>80.2</v>
      </c>
      <c r="G250" s="3">
        <v>10339</v>
      </c>
      <c r="H250" t="s">
        <v>23</v>
      </c>
      <c r="I250" s="1">
        <v>83.098299999999995</v>
      </c>
      <c r="J250" s="7">
        <v>89.24</v>
      </c>
      <c r="K250">
        <v>90.2</v>
      </c>
      <c r="L250">
        <v>79.709999999999994</v>
      </c>
      <c r="M250">
        <v>80.2</v>
      </c>
      <c r="N250">
        <v>80.53</v>
      </c>
      <c r="O250" s="3">
        <v>64569</v>
      </c>
      <c r="P250" s="2">
        <v>84.020899999999997</v>
      </c>
      <c r="Q250" s="3">
        <v>325742</v>
      </c>
      <c r="R250" s="11">
        <f t="shared" si="15"/>
        <v>5178433.8</v>
      </c>
      <c r="S250" s="13">
        <f t="shared" si="17"/>
        <v>-9.7659765976597535E-2</v>
      </c>
      <c r="T250" s="12">
        <f t="shared" si="18"/>
        <v>-8.6799999999999926</v>
      </c>
      <c r="U250" s="14">
        <f t="shared" si="19"/>
        <v>0.35999999999999943</v>
      </c>
      <c r="V250" s="12">
        <f t="shared" si="16"/>
        <v>10.490000000000009</v>
      </c>
    </row>
    <row r="251" spans="2:22" x14ac:dyDescent="0.3">
      <c r="B251" s="350">
        <v>44540</v>
      </c>
      <c r="C251">
        <v>80.2</v>
      </c>
      <c r="D251">
        <v>83.88</v>
      </c>
      <c r="E251">
        <v>80</v>
      </c>
      <c r="F251">
        <v>83.73</v>
      </c>
      <c r="G251" s="3">
        <v>13065</v>
      </c>
      <c r="H251" t="s">
        <v>23</v>
      </c>
      <c r="I251" s="1">
        <v>82.121799999999993</v>
      </c>
      <c r="J251" s="7">
        <v>80.319999999999993</v>
      </c>
      <c r="K251">
        <v>83.89</v>
      </c>
      <c r="L251">
        <v>79.8</v>
      </c>
      <c r="M251">
        <v>83.73</v>
      </c>
      <c r="N251">
        <v>83.05</v>
      </c>
      <c r="O251" s="3">
        <v>54227</v>
      </c>
      <c r="P251" s="2">
        <v>81.944599999999994</v>
      </c>
      <c r="Q251" s="3">
        <v>318620</v>
      </c>
      <c r="R251" s="11">
        <f t="shared" si="15"/>
        <v>4540426.71</v>
      </c>
      <c r="S251" s="13">
        <f t="shared" si="17"/>
        <v>4.4014962593516227E-2</v>
      </c>
      <c r="T251" s="12">
        <f t="shared" si="18"/>
        <v>3.5300000000000011</v>
      </c>
      <c r="U251" s="14">
        <f t="shared" si="19"/>
        <v>0.11999999999999034</v>
      </c>
      <c r="V251" s="12">
        <f t="shared" si="16"/>
        <v>4.0900000000000034</v>
      </c>
    </row>
    <row r="252" spans="2:22" x14ac:dyDescent="0.3">
      <c r="B252" s="350">
        <v>44543</v>
      </c>
      <c r="C252">
        <v>85.59</v>
      </c>
      <c r="D252">
        <v>86.34</v>
      </c>
      <c r="E252">
        <v>81.69</v>
      </c>
      <c r="F252">
        <v>82.12</v>
      </c>
      <c r="G252" s="3">
        <v>7273</v>
      </c>
      <c r="H252" t="s">
        <v>23</v>
      </c>
      <c r="I252" s="1">
        <v>84.325199999999995</v>
      </c>
      <c r="J252" s="7">
        <v>84.31</v>
      </c>
      <c r="K252">
        <v>86.76</v>
      </c>
      <c r="L252">
        <v>81.63</v>
      </c>
      <c r="M252">
        <v>82.12</v>
      </c>
      <c r="N252">
        <v>81.75</v>
      </c>
      <c r="O252" s="3">
        <v>36487</v>
      </c>
      <c r="P252" s="2">
        <v>84.366699999999994</v>
      </c>
      <c r="Q252" s="3">
        <v>317924</v>
      </c>
      <c r="R252" s="11">
        <f t="shared" si="15"/>
        <v>2996312.44</v>
      </c>
      <c r="S252" s="13">
        <f t="shared" si="17"/>
        <v>-1.9228472471037872E-2</v>
      </c>
      <c r="T252" s="12">
        <f t="shared" si="18"/>
        <v>-1.6099999999999994</v>
      </c>
      <c r="U252" s="14">
        <f t="shared" si="19"/>
        <v>0.57999999999999829</v>
      </c>
      <c r="V252" s="12">
        <f t="shared" si="16"/>
        <v>5.1300000000000097</v>
      </c>
    </row>
    <row r="253" spans="2:22" x14ac:dyDescent="0.3">
      <c r="B253" s="350">
        <v>44544</v>
      </c>
      <c r="C253">
        <v>81.94</v>
      </c>
      <c r="D253">
        <v>82.81</v>
      </c>
      <c r="E253">
        <v>78.650000000000006</v>
      </c>
      <c r="F253">
        <v>79.48</v>
      </c>
      <c r="G253" s="3">
        <v>9994</v>
      </c>
      <c r="H253" t="s">
        <v>23</v>
      </c>
      <c r="I253" s="1">
        <v>80.187700000000007</v>
      </c>
      <c r="J253" s="7">
        <v>81.900000000000006</v>
      </c>
      <c r="K253">
        <v>83.25</v>
      </c>
      <c r="L253">
        <v>78.25</v>
      </c>
      <c r="M253">
        <v>79.48</v>
      </c>
      <c r="N253">
        <v>79.92</v>
      </c>
      <c r="O253" s="3">
        <v>56567</v>
      </c>
      <c r="P253" s="2">
        <v>80.174400000000006</v>
      </c>
      <c r="Q253" s="3">
        <v>303875</v>
      </c>
      <c r="R253" s="11">
        <f t="shared" si="15"/>
        <v>4495945.16</v>
      </c>
      <c r="S253" s="13">
        <f t="shared" si="17"/>
        <v>-3.214807598636138E-2</v>
      </c>
      <c r="T253" s="12">
        <f t="shared" si="18"/>
        <v>-2.6400000000000006</v>
      </c>
      <c r="U253" s="14">
        <f t="shared" si="19"/>
        <v>-0.21999999999999886</v>
      </c>
      <c r="V253" s="12">
        <f t="shared" si="16"/>
        <v>5</v>
      </c>
    </row>
    <row r="254" spans="2:22" x14ac:dyDescent="0.3">
      <c r="B254" s="350">
        <v>44545</v>
      </c>
      <c r="C254">
        <v>79.709999999999994</v>
      </c>
      <c r="D254">
        <v>81.13</v>
      </c>
      <c r="E254">
        <v>79.42</v>
      </c>
      <c r="F254">
        <v>80.5</v>
      </c>
      <c r="G254" s="3">
        <v>8111</v>
      </c>
      <c r="H254" t="s">
        <v>23</v>
      </c>
      <c r="I254" s="1">
        <v>80.17</v>
      </c>
      <c r="J254" s="7">
        <v>79.849999999999994</v>
      </c>
      <c r="K254">
        <v>81.56</v>
      </c>
      <c r="L254">
        <v>79.41</v>
      </c>
      <c r="M254">
        <v>80.5</v>
      </c>
      <c r="N254">
        <v>80.06</v>
      </c>
      <c r="O254" s="3">
        <v>59668</v>
      </c>
      <c r="P254" s="2">
        <v>80.205100000000002</v>
      </c>
      <c r="Q254" s="3">
        <v>254394</v>
      </c>
      <c r="R254" s="11">
        <f t="shared" si="15"/>
        <v>4803274</v>
      </c>
      <c r="S254" s="13">
        <f t="shared" si="17"/>
        <v>1.2833417211877141E-2</v>
      </c>
      <c r="T254" s="12">
        <f t="shared" si="18"/>
        <v>1.019999999999996</v>
      </c>
      <c r="U254" s="14">
        <f t="shared" si="19"/>
        <v>0.36999999999999034</v>
      </c>
      <c r="V254" s="12">
        <f t="shared" si="16"/>
        <v>2.1500000000000057</v>
      </c>
    </row>
    <row r="255" spans="2:22" x14ac:dyDescent="0.3">
      <c r="B255" s="350">
        <v>44546</v>
      </c>
      <c r="C255">
        <v>81.290000000000006</v>
      </c>
      <c r="D255">
        <v>85.23</v>
      </c>
      <c r="E255">
        <v>80.37</v>
      </c>
      <c r="F255">
        <v>84.78</v>
      </c>
      <c r="G255" s="3">
        <v>11225</v>
      </c>
      <c r="H255" t="s">
        <v>23</v>
      </c>
      <c r="I255" s="1">
        <v>81.368200000000002</v>
      </c>
      <c r="J255" s="7">
        <v>80.87</v>
      </c>
      <c r="K255">
        <v>85.23</v>
      </c>
      <c r="L255">
        <v>80.349999999999994</v>
      </c>
      <c r="M255">
        <v>84.77</v>
      </c>
      <c r="N255">
        <v>84.35</v>
      </c>
      <c r="O255" s="3">
        <v>44948</v>
      </c>
      <c r="P255" s="2">
        <v>81.648700000000005</v>
      </c>
      <c r="Q255" s="3">
        <v>232062</v>
      </c>
      <c r="R255" s="11">
        <f t="shared" si="15"/>
        <v>3810241.96</v>
      </c>
      <c r="S255" s="13">
        <f t="shared" si="17"/>
        <v>5.3043478260869525E-2</v>
      </c>
      <c r="T255" s="12">
        <f t="shared" si="18"/>
        <v>4.269999999999996</v>
      </c>
      <c r="U255" s="14">
        <f t="shared" si="19"/>
        <v>0.37000000000000455</v>
      </c>
      <c r="V255" s="12">
        <f t="shared" si="16"/>
        <v>4.8800000000000097</v>
      </c>
    </row>
    <row r="256" spans="2:22" x14ac:dyDescent="0.3">
      <c r="B256" s="350">
        <v>44547</v>
      </c>
      <c r="C256">
        <v>83.94</v>
      </c>
      <c r="D256">
        <v>83.94</v>
      </c>
      <c r="E256">
        <v>73</v>
      </c>
      <c r="F256">
        <v>73.28</v>
      </c>
      <c r="G256" s="3">
        <v>6186</v>
      </c>
      <c r="H256" t="s">
        <v>23</v>
      </c>
      <c r="I256" s="1">
        <v>77.217600000000004</v>
      </c>
      <c r="J256" s="7">
        <v>84.25</v>
      </c>
      <c r="K256">
        <v>84.5</v>
      </c>
      <c r="L256">
        <v>72.58</v>
      </c>
      <c r="M256">
        <v>73.28</v>
      </c>
      <c r="N256">
        <v>73.59</v>
      </c>
      <c r="O256" s="3">
        <v>40236</v>
      </c>
      <c r="P256" s="2">
        <v>77.384500000000003</v>
      </c>
      <c r="Q256" s="3">
        <v>229669</v>
      </c>
      <c r="R256" s="11">
        <f t="shared" si="15"/>
        <v>2948494.08</v>
      </c>
      <c r="S256" s="13">
        <f t="shared" si="17"/>
        <v>-0.13554323463489437</v>
      </c>
      <c r="T256" s="12">
        <f t="shared" si="18"/>
        <v>-11.489999999999995</v>
      </c>
      <c r="U256" s="14">
        <f t="shared" si="19"/>
        <v>-0.51999999999999602</v>
      </c>
      <c r="V256" s="12">
        <f t="shared" si="16"/>
        <v>11.920000000000002</v>
      </c>
    </row>
    <row r="257" spans="2:22" x14ac:dyDescent="0.3">
      <c r="B257" s="350">
        <v>44550</v>
      </c>
      <c r="C257">
        <v>73.59</v>
      </c>
      <c r="D257">
        <v>81</v>
      </c>
      <c r="E257">
        <v>73.39</v>
      </c>
      <c r="F257">
        <v>79.38</v>
      </c>
      <c r="G257" s="3">
        <v>1843</v>
      </c>
      <c r="H257" t="s">
        <v>23</v>
      </c>
      <c r="I257" s="1">
        <v>76.159700000000001</v>
      </c>
      <c r="J257" s="7">
        <v>72.91</v>
      </c>
      <c r="K257">
        <v>81.010000000000005</v>
      </c>
      <c r="L257">
        <v>72.91</v>
      </c>
      <c r="M257">
        <v>79.38</v>
      </c>
      <c r="N257">
        <v>80.56</v>
      </c>
      <c r="O257" s="3">
        <v>13731</v>
      </c>
      <c r="P257" s="2">
        <v>76.137699999999995</v>
      </c>
      <c r="Q257" s="3">
        <v>221592</v>
      </c>
      <c r="R257" s="11">
        <f t="shared" si="15"/>
        <v>1089966.78</v>
      </c>
      <c r="S257" s="13">
        <f t="shared" si="17"/>
        <v>8.3242358078602585E-2</v>
      </c>
      <c r="T257" s="12">
        <f t="shared" si="18"/>
        <v>6.0999999999999943</v>
      </c>
      <c r="U257" s="14">
        <f t="shared" si="19"/>
        <v>-0.37000000000000455</v>
      </c>
      <c r="V257" s="12">
        <f t="shared" si="16"/>
        <v>8.1000000000000085</v>
      </c>
    </row>
    <row r="258" spans="2:22" x14ac:dyDescent="0.3">
      <c r="B258" s="350">
        <v>44551</v>
      </c>
      <c r="C258">
        <v>79.819999999999993</v>
      </c>
      <c r="D258">
        <v>82.16</v>
      </c>
      <c r="E258">
        <v>77.900000000000006</v>
      </c>
      <c r="F258">
        <v>80.290000000000006</v>
      </c>
      <c r="G258" s="3">
        <v>3098</v>
      </c>
      <c r="H258" t="s">
        <v>23</v>
      </c>
      <c r="I258" s="1">
        <v>80.4084</v>
      </c>
      <c r="J258" s="7">
        <v>72.91</v>
      </c>
      <c r="K258">
        <v>81.010000000000005</v>
      </c>
      <c r="L258">
        <v>72.91</v>
      </c>
      <c r="M258">
        <v>79.38</v>
      </c>
      <c r="N258">
        <v>80.56</v>
      </c>
      <c r="O258" s="3">
        <v>13731</v>
      </c>
      <c r="P258" s="2">
        <v>76.137699999999995</v>
      </c>
      <c r="Q258" s="3">
        <v>221592</v>
      </c>
      <c r="R258" s="11">
        <f t="shared" si="15"/>
        <v>1089966.78</v>
      </c>
      <c r="S258" s="13">
        <f t="shared" si="17"/>
        <v>0</v>
      </c>
      <c r="T258" s="12">
        <f t="shared" si="18"/>
        <v>0</v>
      </c>
      <c r="U258" s="14">
        <f t="shared" si="19"/>
        <v>-6.4699999999999989</v>
      </c>
      <c r="V258" s="12">
        <f t="shared" si="16"/>
        <v>8.1000000000000085</v>
      </c>
    </row>
    <row r="259" spans="2:22" x14ac:dyDescent="0.3">
      <c r="B259" s="350">
        <v>44552</v>
      </c>
      <c r="C259">
        <v>77.3</v>
      </c>
      <c r="D259">
        <v>79.260000000000005</v>
      </c>
      <c r="E259">
        <v>74.8</v>
      </c>
      <c r="F259">
        <v>76.150000000000006</v>
      </c>
      <c r="G259" s="3">
        <v>7863</v>
      </c>
      <c r="H259" t="s">
        <v>23</v>
      </c>
      <c r="I259" s="1">
        <v>76.915400000000005</v>
      </c>
      <c r="J259" s="7">
        <v>72.91</v>
      </c>
      <c r="K259">
        <v>81.010000000000005</v>
      </c>
      <c r="L259">
        <v>72.91</v>
      </c>
      <c r="M259">
        <v>79.38</v>
      </c>
      <c r="N259">
        <v>80.56</v>
      </c>
      <c r="O259" s="3">
        <v>13731</v>
      </c>
      <c r="P259" s="2">
        <v>76.137699999999995</v>
      </c>
      <c r="Q259" s="3">
        <v>221592</v>
      </c>
      <c r="R259" s="11">
        <f t="shared" si="15"/>
        <v>1089966.78</v>
      </c>
      <c r="S259" s="13">
        <f t="shared" si="17"/>
        <v>0</v>
      </c>
      <c r="T259" s="12">
        <f t="shared" si="18"/>
        <v>0</v>
      </c>
      <c r="U259" s="14">
        <f t="shared" si="19"/>
        <v>-6.4699999999999989</v>
      </c>
      <c r="V259" s="12">
        <f t="shared" si="16"/>
        <v>8.1000000000000085</v>
      </c>
    </row>
    <row r="260" spans="2:22" x14ac:dyDescent="0.3">
      <c r="B260" s="350">
        <v>44553</v>
      </c>
      <c r="C260">
        <v>77.09</v>
      </c>
      <c r="D260">
        <v>77.09</v>
      </c>
      <c r="E260">
        <v>73.55</v>
      </c>
      <c r="F260">
        <v>73.739999999999995</v>
      </c>
      <c r="G260" s="3">
        <v>8433</v>
      </c>
      <c r="H260" t="s">
        <v>23</v>
      </c>
      <c r="I260" s="1">
        <v>74.438199999999995</v>
      </c>
      <c r="J260" s="7">
        <v>72.91</v>
      </c>
      <c r="K260">
        <v>81.010000000000005</v>
      </c>
      <c r="L260">
        <v>72.91</v>
      </c>
      <c r="M260">
        <v>79.38</v>
      </c>
      <c r="N260">
        <v>80.56</v>
      </c>
      <c r="O260" s="3">
        <v>13731</v>
      </c>
      <c r="P260" s="2">
        <v>76.137699999999995</v>
      </c>
      <c r="Q260" s="3">
        <v>221592</v>
      </c>
      <c r="R260" s="11">
        <f t="shared" si="15"/>
        <v>1089966.78</v>
      </c>
      <c r="S260" s="13">
        <f t="shared" si="17"/>
        <v>0</v>
      </c>
      <c r="T260" s="12">
        <f t="shared" si="18"/>
        <v>0</v>
      </c>
      <c r="U260" s="14">
        <f t="shared" si="19"/>
        <v>-6.4699999999999989</v>
      </c>
      <c r="V260" s="12">
        <f t="shared" si="16"/>
        <v>8.1000000000000085</v>
      </c>
    </row>
    <row r="261" spans="2:22" x14ac:dyDescent="0.3">
      <c r="B261" s="350">
        <v>44554</v>
      </c>
      <c r="C261">
        <v>74.849999999999994</v>
      </c>
      <c r="D261">
        <v>75.94</v>
      </c>
      <c r="E261">
        <v>73.930000000000007</v>
      </c>
      <c r="F261">
        <v>75.61</v>
      </c>
      <c r="G261" s="3">
        <v>1861</v>
      </c>
      <c r="H261" t="s">
        <v>23</v>
      </c>
      <c r="I261" s="1">
        <v>74.657899999999998</v>
      </c>
      <c r="J261" s="7">
        <v>72.91</v>
      </c>
      <c r="K261">
        <v>81.010000000000005</v>
      </c>
      <c r="L261">
        <v>72.91</v>
      </c>
      <c r="M261">
        <v>79.38</v>
      </c>
      <c r="N261">
        <v>80.56</v>
      </c>
      <c r="O261" s="3">
        <v>13731</v>
      </c>
      <c r="P261" s="2">
        <v>76.137699999999995</v>
      </c>
      <c r="Q261" s="3">
        <v>221592</v>
      </c>
      <c r="R261" s="11">
        <f t="shared" si="15"/>
        <v>1089966.78</v>
      </c>
      <c r="S261" s="13">
        <f t="shared" si="17"/>
        <v>0</v>
      </c>
      <c r="T261" s="12">
        <f t="shared" si="18"/>
        <v>0</v>
      </c>
      <c r="U261" s="14">
        <f t="shared" si="19"/>
        <v>-6.4699999999999989</v>
      </c>
      <c r="V261" s="12">
        <f t="shared" si="16"/>
        <v>8.1000000000000085</v>
      </c>
    </row>
    <row r="262" spans="2:22" x14ac:dyDescent="0.3">
      <c r="B262" s="350">
        <v>44557</v>
      </c>
      <c r="C262">
        <v>75.34</v>
      </c>
      <c r="D262">
        <v>76.52</v>
      </c>
      <c r="E262">
        <v>75.34</v>
      </c>
      <c r="F262">
        <v>76.37</v>
      </c>
      <c r="G262" s="3">
        <v>1199</v>
      </c>
      <c r="H262" t="s">
        <v>23</v>
      </c>
      <c r="I262" s="1">
        <v>75.750699999999995</v>
      </c>
      <c r="J262" s="7">
        <v>72.91</v>
      </c>
      <c r="K262">
        <v>81.010000000000005</v>
      </c>
      <c r="L262">
        <v>72.91</v>
      </c>
      <c r="M262">
        <v>79.38</v>
      </c>
      <c r="N262">
        <v>80.56</v>
      </c>
      <c r="O262" s="3">
        <v>13731</v>
      </c>
      <c r="P262" s="2">
        <v>76.137699999999995</v>
      </c>
      <c r="Q262" s="3">
        <v>221592</v>
      </c>
      <c r="R262" s="11">
        <f t="shared" si="15"/>
        <v>1089966.78</v>
      </c>
      <c r="S262" s="13">
        <f t="shared" si="17"/>
        <v>0</v>
      </c>
      <c r="T262" s="12">
        <f t="shared" si="18"/>
        <v>0</v>
      </c>
      <c r="U262" s="14">
        <f t="shared" si="19"/>
        <v>-6.4699999999999989</v>
      </c>
      <c r="V262" s="12">
        <f t="shared" si="16"/>
        <v>8.1000000000000085</v>
      </c>
    </row>
    <row r="263" spans="2:22" x14ac:dyDescent="0.3">
      <c r="B263" s="350">
        <v>44558</v>
      </c>
      <c r="C263">
        <v>75.84</v>
      </c>
      <c r="D263">
        <v>79.12</v>
      </c>
      <c r="E263">
        <v>75.680000000000007</v>
      </c>
      <c r="F263">
        <v>78.67</v>
      </c>
      <c r="G263" s="3">
        <v>567</v>
      </c>
      <c r="H263" t="s">
        <v>23</v>
      </c>
      <c r="I263" s="1">
        <v>77.069599999999994</v>
      </c>
      <c r="J263" s="7">
        <v>72.91</v>
      </c>
      <c r="K263">
        <v>81.010000000000005</v>
      </c>
      <c r="L263">
        <v>72.91</v>
      </c>
      <c r="M263">
        <v>79.38</v>
      </c>
      <c r="N263">
        <v>80.56</v>
      </c>
      <c r="O263" s="3">
        <v>13731</v>
      </c>
      <c r="P263" s="2">
        <v>76.137699999999995</v>
      </c>
      <c r="Q263" s="3">
        <v>221592</v>
      </c>
      <c r="R263" s="11">
        <f t="shared" ref="R263:R326" si="20">+M263*O263</f>
        <v>1089966.78</v>
      </c>
      <c r="S263" s="13">
        <f t="shared" si="17"/>
        <v>0</v>
      </c>
      <c r="T263" s="12">
        <f t="shared" si="18"/>
        <v>0</v>
      </c>
      <c r="U263" s="14">
        <f t="shared" si="19"/>
        <v>-6.4699999999999989</v>
      </c>
      <c r="V263" s="12">
        <f t="shared" ref="V263:V326" si="21">+K263-L263</f>
        <v>8.1000000000000085</v>
      </c>
    </row>
    <row r="264" spans="2:22" x14ac:dyDescent="0.3">
      <c r="B264" s="350">
        <v>44559</v>
      </c>
      <c r="C264">
        <v>80.09</v>
      </c>
      <c r="D264">
        <v>80.09</v>
      </c>
      <c r="E264">
        <v>77.5</v>
      </c>
      <c r="F264">
        <v>79.66</v>
      </c>
      <c r="G264" s="3">
        <v>4539</v>
      </c>
      <c r="H264" t="s">
        <v>23</v>
      </c>
      <c r="I264" s="1">
        <v>78.956000000000003</v>
      </c>
      <c r="J264" s="7">
        <v>72.91</v>
      </c>
      <c r="K264">
        <v>81.010000000000005</v>
      </c>
      <c r="L264">
        <v>72.91</v>
      </c>
      <c r="M264">
        <v>79.38</v>
      </c>
      <c r="N264">
        <v>80.56</v>
      </c>
      <c r="O264" s="3">
        <v>13731</v>
      </c>
      <c r="P264" s="2">
        <v>76.137699999999995</v>
      </c>
      <c r="Q264" s="3">
        <v>221592</v>
      </c>
      <c r="R264" s="11">
        <f t="shared" si="20"/>
        <v>1089966.78</v>
      </c>
      <c r="S264" s="13">
        <f t="shared" ref="S264:S327" si="22">+M264/M263-1</f>
        <v>0</v>
      </c>
      <c r="T264" s="12">
        <f t="shared" ref="T264:T327" si="23">+M264-M263</f>
        <v>0</v>
      </c>
      <c r="U264" s="14">
        <f t="shared" ref="U264:U327" si="24">+J264-M263</f>
        <v>-6.4699999999999989</v>
      </c>
      <c r="V264" s="12">
        <f t="shared" si="21"/>
        <v>8.1000000000000085</v>
      </c>
    </row>
    <row r="265" spans="2:22" x14ac:dyDescent="0.3">
      <c r="B265" s="350">
        <v>44560</v>
      </c>
      <c r="C265">
        <v>79.3</v>
      </c>
      <c r="D265">
        <v>79.5</v>
      </c>
      <c r="E265">
        <v>78.73</v>
      </c>
      <c r="F265">
        <v>79.47</v>
      </c>
      <c r="G265" s="3">
        <v>1057</v>
      </c>
      <c r="H265" t="s">
        <v>23</v>
      </c>
      <c r="I265" s="1">
        <v>78.941000000000003</v>
      </c>
      <c r="J265" s="7">
        <v>72.91</v>
      </c>
      <c r="K265">
        <v>81.010000000000005</v>
      </c>
      <c r="L265">
        <v>72.91</v>
      </c>
      <c r="M265">
        <v>79.38</v>
      </c>
      <c r="N265">
        <v>80.56</v>
      </c>
      <c r="O265" s="3">
        <v>13731</v>
      </c>
      <c r="P265" s="2">
        <v>76.137699999999995</v>
      </c>
      <c r="Q265" s="3">
        <v>221592</v>
      </c>
      <c r="R265" s="11">
        <f t="shared" si="20"/>
        <v>1089966.78</v>
      </c>
      <c r="S265" s="13">
        <f t="shared" si="22"/>
        <v>0</v>
      </c>
      <c r="T265" s="12">
        <f t="shared" si="23"/>
        <v>0</v>
      </c>
      <c r="U265" s="14">
        <f t="shared" si="24"/>
        <v>-6.4699999999999989</v>
      </c>
      <c r="V265" s="12">
        <f t="shared" si="21"/>
        <v>8.1000000000000085</v>
      </c>
    </row>
    <row r="266" spans="2:22" x14ac:dyDescent="0.3">
      <c r="B266" s="350">
        <v>44561</v>
      </c>
      <c r="C266">
        <v>79.150000000000006</v>
      </c>
      <c r="D266">
        <v>80.5</v>
      </c>
      <c r="E266">
        <v>79.150000000000006</v>
      </c>
      <c r="F266">
        <v>79.959999999999994</v>
      </c>
      <c r="G266" s="3">
        <v>987</v>
      </c>
      <c r="H266" t="s">
        <v>23</v>
      </c>
      <c r="I266" s="1">
        <v>79.572000000000003</v>
      </c>
      <c r="J266" s="7">
        <v>72.91</v>
      </c>
      <c r="K266">
        <v>81.010000000000005</v>
      </c>
      <c r="L266">
        <v>72.91</v>
      </c>
      <c r="M266">
        <v>79.38</v>
      </c>
      <c r="N266">
        <v>80.56</v>
      </c>
      <c r="O266" s="3">
        <v>13731</v>
      </c>
      <c r="P266" s="2">
        <v>76.137699999999995</v>
      </c>
      <c r="Q266" s="3">
        <v>221592</v>
      </c>
      <c r="R266" s="11">
        <f t="shared" si="20"/>
        <v>1089966.78</v>
      </c>
      <c r="S266" s="13">
        <f t="shared" si="22"/>
        <v>0</v>
      </c>
      <c r="T266" s="12">
        <f t="shared" si="23"/>
        <v>0</v>
      </c>
      <c r="U266" s="14">
        <f t="shared" si="24"/>
        <v>-6.4699999999999989</v>
      </c>
      <c r="V266" s="12">
        <f t="shared" si="21"/>
        <v>8.1000000000000085</v>
      </c>
    </row>
    <row r="267" spans="2:22" x14ac:dyDescent="0.3">
      <c r="B267" s="350">
        <v>44564</v>
      </c>
      <c r="C267">
        <v>80.150000000000006</v>
      </c>
      <c r="D267">
        <v>83.85</v>
      </c>
      <c r="E267">
        <v>80.150000000000006</v>
      </c>
      <c r="F267">
        <v>83.52</v>
      </c>
      <c r="G267" s="3">
        <v>659</v>
      </c>
      <c r="H267" t="s">
        <v>23</v>
      </c>
      <c r="I267" s="1">
        <v>82.003500000000003</v>
      </c>
      <c r="J267" s="7">
        <v>72.91</v>
      </c>
      <c r="K267">
        <v>81.010000000000005</v>
      </c>
      <c r="L267">
        <v>72.91</v>
      </c>
      <c r="M267">
        <v>79.38</v>
      </c>
      <c r="N267">
        <v>80.56</v>
      </c>
      <c r="O267" s="3">
        <v>13731</v>
      </c>
      <c r="P267" s="2">
        <v>76.137699999999995</v>
      </c>
      <c r="Q267" s="3">
        <v>221592</v>
      </c>
      <c r="R267" s="11">
        <f t="shared" si="20"/>
        <v>1089966.78</v>
      </c>
      <c r="S267" s="13">
        <f t="shared" si="22"/>
        <v>0</v>
      </c>
      <c r="T267" s="12">
        <f t="shared" si="23"/>
        <v>0</v>
      </c>
      <c r="U267" s="14">
        <f t="shared" si="24"/>
        <v>-6.4699999999999989</v>
      </c>
      <c r="V267" s="12">
        <f t="shared" si="21"/>
        <v>8.1000000000000085</v>
      </c>
    </row>
    <row r="268" spans="2:22" x14ac:dyDescent="0.3">
      <c r="B268" s="350">
        <v>44565</v>
      </c>
      <c r="C268">
        <v>83.99</v>
      </c>
      <c r="D268">
        <v>86.21</v>
      </c>
      <c r="E268">
        <v>83.82</v>
      </c>
      <c r="F268">
        <v>84.46</v>
      </c>
      <c r="G268" s="3">
        <v>5161</v>
      </c>
      <c r="H268" t="s">
        <v>23</v>
      </c>
      <c r="I268" s="1">
        <v>85.360799999999998</v>
      </c>
      <c r="J268" s="7">
        <v>72.91</v>
      </c>
      <c r="K268">
        <v>81.010000000000005</v>
      </c>
      <c r="L268">
        <v>72.91</v>
      </c>
      <c r="M268">
        <v>79.38</v>
      </c>
      <c r="N268">
        <v>80.56</v>
      </c>
      <c r="O268" s="3">
        <v>13731</v>
      </c>
      <c r="P268" s="2">
        <v>76.137699999999995</v>
      </c>
      <c r="Q268" s="3">
        <v>221592</v>
      </c>
      <c r="R268" s="11">
        <f t="shared" si="20"/>
        <v>1089966.78</v>
      </c>
      <c r="S268" s="13">
        <f t="shared" si="22"/>
        <v>0</v>
      </c>
      <c r="T268" s="12">
        <f t="shared" si="23"/>
        <v>0</v>
      </c>
      <c r="U268" s="14">
        <f t="shared" si="24"/>
        <v>-6.4699999999999989</v>
      </c>
      <c r="V268" s="12">
        <f t="shared" si="21"/>
        <v>8.1000000000000085</v>
      </c>
    </row>
    <row r="269" spans="2:22" x14ac:dyDescent="0.3">
      <c r="B269" s="350">
        <v>44566</v>
      </c>
      <c r="C269">
        <v>85.82</v>
      </c>
      <c r="D269">
        <v>88.02</v>
      </c>
      <c r="E269">
        <v>85.39</v>
      </c>
      <c r="F269">
        <v>87.15</v>
      </c>
      <c r="G269" s="3">
        <v>5110</v>
      </c>
      <c r="H269" t="s">
        <v>23</v>
      </c>
      <c r="I269" s="1">
        <v>86.336399999999998</v>
      </c>
      <c r="J269" s="7">
        <v>72.91</v>
      </c>
      <c r="K269">
        <v>81.010000000000005</v>
      </c>
      <c r="L269">
        <v>72.91</v>
      </c>
      <c r="M269">
        <v>79.38</v>
      </c>
      <c r="N269">
        <v>80.56</v>
      </c>
      <c r="O269" s="3">
        <v>13731</v>
      </c>
      <c r="P269" s="2">
        <v>76.137699999999995</v>
      </c>
      <c r="Q269" s="3">
        <v>221592</v>
      </c>
      <c r="R269" s="11">
        <f t="shared" si="20"/>
        <v>1089966.78</v>
      </c>
      <c r="S269" s="13">
        <f t="shared" si="22"/>
        <v>0</v>
      </c>
      <c r="T269" s="12">
        <f t="shared" si="23"/>
        <v>0</v>
      </c>
      <c r="U269" s="14">
        <f t="shared" si="24"/>
        <v>-6.4699999999999989</v>
      </c>
      <c r="V269" s="12">
        <f t="shared" si="21"/>
        <v>8.1000000000000085</v>
      </c>
    </row>
    <row r="270" spans="2:22" x14ac:dyDescent="0.3">
      <c r="B270" s="350">
        <v>44567</v>
      </c>
      <c r="C270">
        <v>86.52</v>
      </c>
      <c r="D270">
        <v>87.23</v>
      </c>
      <c r="E270">
        <v>85.17</v>
      </c>
      <c r="F270">
        <v>86.31</v>
      </c>
      <c r="G270" s="3">
        <v>1288</v>
      </c>
      <c r="H270" t="s">
        <v>23</v>
      </c>
      <c r="I270" s="1">
        <v>86.421400000000006</v>
      </c>
      <c r="J270" s="7">
        <v>72.91</v>
      </c>
      <c r="K270">
        <v>81.010000000000005</v>
      </c>
      <c r="L270">
        <v>72.91</v>
      </c>
      <c r="M270">
        <v>79.38</v>
      </c>
      <c r="N270">
        <v>80.56</v>
      </c>
      <c r="O270" s="3">
        <v>13731</v>
      </c>
      <c r="P270" s="2">
        <v>76.137699999999995</v>
      </c>
      <c r="Q270" s="3">
        <v>221592</v>
      </c>
      <c r="R270" s="11">
        <f t="shared" si="20"/>
        <v>1089966.78</v>
      </c>
      <c r="S270" s="13">
        <f t="shared" si="22"/>
        <v>0</v>
      </c>
      <c r="T270" s="12">
        <f t="shared" si="23"/>
        <v>0</v>
      </c>
      <c r="U270" s="14">
        <f t="shared" si="24"/>
        <v>-6.4699999999999989</v>
      </c>
      <c r="V270" s="12">
        <f t="shared" si="21"/>
        <v>8.1000000000000085</v>
      </c>
    </row>
    <row r="271" spans="2:22" x14ac:dyDescent="0.3">
      <c r="B271" s="350">
        <v>44568</v>
      </c>
      <c r="C271">
        <v>86.16</v>
      </c>
      <c r="D271">
        <v>86.94</v>
      </c>
      <c r="E271">
        <v>85</v>
      </c>
      <c r="F271">
        <v>85</v>
      </c>
      <c r="G271" s="3">
        <v>2023</v>
      </c>
      <c r="H271" t="s">
        <v>23</v>
      </c>
      <c r="I271" s="1">
        <v>86.079099999999997</v>
      </c>
      <c r="J271" s="7">
        <v>72.91</v>
      </c>
      <c r="K271">
        <v>81.010000000000005</v>
      </c>
      <c r="L271">
        <v>72.91</v>
      </c>
      <c r="M271">
        <v>79.38</v>
      </c>
      <c r="N271">
        <v>80.56</v>
      </c>
      <c r="O271" s="3">
        <v>13731</v>
      </c>
      <c r="P271" s="2">
        <v>76.137699999999995</v>
      </c>
      <c r="Q271" s="3">
        <v>221592</v>
      </c>
      <c r="R271" s="11">
        <f t="shared" si="20"/>
        <v>1089966.78</v>
      </c>
      <c r="S271" s="13">
        <f t="shared" si="22"/>
        <v>0</v>
      </c>
      <c r="T271" s="12">
        <f t="shared" si="23"/>
        <v>0</v>
      </c>
      <c r="U271" s="14">
        <f t="shared" si="24"/>
        <v>-6.4699999999999989</v>
      </c>
      <c r="V271" s="12">
        <f t="shared" si="21"/>
        <v>8.1000000000000085</v>
      </c>
    </row>
    <row r="272" spans="2:22" x14ac:dyDescent="0.3">
      <c r="B272" s="350">
        <v>44571</v>
      </c>
      <c r="C272">
        <v>85.65</v>
      </c>
      <c r="D272">
        <v>85.65</v>
      </c>
      <c r="E272">
        <v>79.52</v>
      </c>
      <c r="F272">
        <v>79.739999999999995</v>
      </c>
      <c r="G272" s="3">
        <v>1616</v>
      </c>
      <c r="H272" t="s">
        <v>23</v>
      </c>
      <c r="I272" s="1">
        <v>82.328199999999995</v>
      </c>
      <c r="J272" s="7">
        <v>72.91</v>
      </c>
      <c r="K272">
        <v>81.010000000000005</v>
      </c>
      <c r="L272">
        <v>72.91</v>
      </c>
      <c r="M272">
        <v>79.38</v>
      </c>
      <c r="N272">
        <v>80.56</v>
      </c>
      <c r="O272" s="3">
        <v>13731</v>
      </c>
      <c r="P272" s="2">
        <v>76.137699999999995</v>
      </c>
      <c r="Q272" s="3">
        <v>221592</v>
      </c>
      <c r="R272" s="11">
        <f t="shared" si="20"/>
        <v>1089966.78</v>
      </c>
      <c r="S272" s="13">
        <f t="shared" si="22"/>
        <v>0</v>
      </c>
      <c r="T272" s="12">
        <f t="shared" si="23"/>
        <v>0</v>
      </c>
      <c r="U272" s="14">
        <f t="shared" si="24"/>
        <v>-6.4699999999999989</v>
      </c>
      <c r="V272" s="12">
        <f t="shared" si="21"/>
        <v>8.1000000000000085</v>
      </c>
    </row>
    <row r="273" spans="2:22" x14ac:dyDescent="0.3">
      <c r="B273" s="350">
        <v>44572</v>
      </c>
      <c r="C273">
        <v>81.349999999999994</v>
      </c>
      <c r="D273">
        <v>83.75</v>
      </c>
      <c r="E273">
        <v>80.48</v>
      </c>
      <c r="F273">
        <v>80.97</v>
      </c>
      <c r="G273" s="3">
        <v>1803</v>
      </c>
      <c r="H273" t="s">
        <v>23</v>
      </c>
      <c r="I273" s="1">
        <v>82.199600000000004</v>
      </c>
      <c r="J273" s="7">
        <v>72.91</v>
      </c>
      <c r="K273">
        <v>81.010000000000005</v>
      </c>
      <c r="L273">
        <v>72.91</v>
      </c>
      <c r="M273">
        <v>79.38</v>
      </c>
      <c r="N273">
        <v>80.56</v>
      </c>
      <c r="O273" s="3">
        <v>13731</v>
      </c>
      <c r="P273" s="2">
        <v>76.137699999999995</v>
      </c>
      <c r="Q273" s="3">
        <v>221592</v>
      </c>
      <c r="R273" s="11">
        <f t="shared" si="20"/>
        <v>1089966.78</v>
      </c>
      <c r="S273" s="13">
        <f t="shared" si="22"/>
        <v>0</v>
      </c>
      <c r="T273" s="12">
        <f t="shared" si="23"/>
        <v>0</v>
      </c>
      <c r="U273" s="14">
        <f t="shared" si="24"/>
        <v>-6.4699999999999989</v>
      </c>
      <c r="V273" s="12">
        <f t="shared" si="21"/>
        <v>8.1000000000000085</v>
      </c>
    </row>
    <row r="274" spans="2:22" x14ac:dyDescent="0.3">
      <c r="B274" s="350">
        <v>44573</v>
      </c>
      <c r="C274">
        <v>82.78</v>
      </c>
      <c r="D274">
        <v>82.8</v>
      </c>
      <c r="E274">
        <v>78.88</v>
      </c>
      <c r="F274">
        <v>79.69</v>
      </c>
      <c r="G274" s="3">
        <v>6029</v>
      </c>
      <c r="H274" t="s">
        <v>23</v>
      </c>
      <c r="I274" s="1">
        <v>81.421000000000006</v>
      </c>
      <c r="J274" s="7">
        <v>72.91</v>
      </c>
      <c r="K274">
        <v>81.010000000000005</v>
      </c>
      <c r="L274">
        <v>72.91</v>
      </c>
      <c r="M274">
        <v>79.38</v>
      </c>
      <c r="N274">
        <v>80.56</v>
      </c>
      <c r="O274" s="3">
        <v>13731</v>
      </c>
      <c r="P274" s="2">
        <v>76.137699999999995</v>
      </c>
      <c r="Q274" s="3">
        <v>221592</v>
      </c>
      <c r="R274" s="11">
        <f t="shared" si="20"/>
        <v>1089966.78</v>
      </c>
      <c r="S274" s="13">
        <f t="shared" si="22"/>
        <v>0</v>
      </c>
      <c r="T274" s="12">
        <f t="shared" si="23"/>
        <v>0</v>
      </c>
      <c r="U274" s="14">
        <f t="shared" si="24"/>
        <v>-6.4699999999999989</v>
      </c>
      <c r="V274" s="12">
        <f t="shared" si="21"/>
        <v>8.1000000000000085</v>
      </c>
    </row>
    <row r="275" spans="2:22" x14ac:dyDescent="0.3">
      <c r="B275" s="350">
        <v>44574</v>
      </c>
      <c r="C275">
        <v>79.92</v>
      </c>
      <c r="D275">
        <v>81.06</v>
      </c>
      <c r="E275">
        <v>77.34</v>
      </c>
      <c r="F275">
        <v>80.22</v>
      </c>
      <c r="G275" s="3">
        <v>1383</v>
      </c>
      <c r="H275" t="s">
        <v>23</v>
      </c>
      <c r="I275" s="1">
        <v>79.0852</v>
      </c>
      <c r="J275" s="7">
        <v>72.91</v>
      </c>
      <c r="K275">
        <v>81.010000000000005</v>
      </c>
      <c r="L275">
        <v>72.91</v>
      </c>
      <c r="M275">
        <v>79.38</v>
      </c>
      <c r="N275">
        <v>80.56</v>
      </c>
      <c r="O275" s="3">
        <v>13731</v>
      </c>
      <c r="P275" s="2">
        <v>76.137699999999995</v>
      </c>
      <c r="Q275" s="3">
        <v>221592</v>
      </c>
      <c r="R275" s="11">
        <f t="shared" si="20"/>
        <v>1089966.78</v>
      </c>
      <c r="S275" s="13">
        <f t="shared" si="22"/>
        <v>0</v>
      </c>
      <c r="T275" s="12">
        <f t="shared" si="23"/>
        <v>0</v>
      </c>
      <c r="U275" s="14">
        <f t="shared" si="24"/>
        <v>-6.4699999999999989</v>
      </c>
      <c r="V275" s="12">
        <f t="shared" si="21"/>
        <v>8.1000000000000085</v>
      </c>
    </row>
    <row r="276" spans="2:22" x14ac:dyDescent="0.3">
      <c r="B276" s="350">
        <v>44575</v>
      </c>
      <c r="C276">
        <v>82.88</v>
      </c>
      <c r="D276">
        <v>83.01</v>
      </c>
      <c r="E276">
        <v>81.17</v>
      </c>
      <c r="F276">
        <v>81.73</v>
      </c>
      <c r="G276" s="3">
        <v>8446</v>
      </c>
      <c r="H276" t="s">
        <v>23</v>
      </c>
      <c r="I276" s="1">
        <v>82.039000000000001</v>
      </c>
      <c r="J276" s="7">
        <v>72.91</v>
      </c>
      <c r="K276">
        <v>81.010000000000005</v>
      </c>
      <c r="L276">
        <v>72.91</v>
      </c>
      <c r="M276">
        <v>79.38</v>
      </c>
      <c r="N276">
        <v>80.56</v>
      </c>
      <c r="O276" s="3">
        <v>13731</v>
      </c>
      <c r="P276" s="2">
        <v>76.137699999999995</v>
      </c>
      <c r="Q276" s="3">
        <v>221592</v>
      </c>
      <c r="R276" s="11">
        <f t="shared" si="20"/>
        <v>1089966.78</v>
      </c>
      <c r="S276" s="13">
        <f t="shared" si="22"/>
        <v>0</v>
      </c>
      <c r="T276" s="12">
        <f t="shared" si="23"/>
        <v>0</v>
      </c>
      <c r="U276" s="14">
        <f t="shared" si="24"/>
        <v>-6.4699999999999989</v>
      </c>
      <c r="V276" s="12">
        <f t="shared" si="21"/>
        <v>8.1000000000000085</v>
      </c>
    </row>
    <row r="277" spans="2:22" x14ac:dyDescent="0.3">
      <c r="B277" s="350">
        <v>44578</v>
      </c>
      <c r="C277">
        <v>82.28</v>
      </c>
      <c r="D277">
        <v>82.28</v>
      </c>
      <c r="E277">
        <v>79.540000000000006</v>
      </c>
      <c r="F277">
        <v>80.23</v>
      </c>
      <c r="G277" s="3">
        <v>1829</v>
      </c>
      <c r="H277" t="s">
        <v>23</v>
      </c>
      <c r="I277" s="1">
        <v>80.570300000000003</v>
      </c>
      <c r="J277" s="7">
        <v>72.91</v>
      </c>
      <c r="K277">
        <v>81.010000000000005</v>
      </c>
      <c r="L277">
        <v>72.91</v>
      </c>
      <c r="M277">
        <v>79.38</v>
      </c>
      <c r="N277">
        <v>80.56</v>
      </c>
      <c r="O277" s="3">
        <v>13731</v>
      </c>
      <c r="P277" s="2">
        <v>76.137699999999995</v>
      </c>
      <c r="Q277" s="3">
        <v>221592</v>
      </c>
      <c r="R277" s="11">
        <f t="shared" si="20"/>
        <v>1089966.78</v>
      </c>
      <c r="S277" s="13">
        <f t="shared" si="22"/>
        <v>0</v>
      </c>
      <c r="T277" s="12">
        <f t="shared" si="23"/>
        <v>0</v>
      </c>
      <c r="U277" s="14">
        <f t="shared" si="24"/>
        <v>-6.4699999999999989</v>
      </c>
      <c r="V277" s="12">
        <f t="shared" si="21"/>
        <v>8.1000000000000085</v>
      </c>
    </row>
    <row r="278" spans="2:22" x14ac:dyDescent="0.3">
      <c r="B278" s="350">
        <v>44579</v>
      </c>
      <c r="C278">
        <v>79.81</v>
      </c>
      <c r="D278">
        <v>82.52</v>
      </c>
      <c r="E278">
        <v>78.849999999999994</v>
      </c>
      <c r="F278">
        <v>82.31</v>
      </c>
      <c r="G278" s="3">
        <v>1903</v>
      </c>
      <c r="H278" t="s">
        <v>23</v>
      </c>
      <c r="I278" s="1">
        <v>80.708299999999994</v>
      </c>
      <c r="J278" s="7">
        <v>72.91</v>
      </c>
      <c r="K278">
        <v>81.010000000000005</v>
      </c>
      <c r="L278">
        <v>72.91</v>
      </c>
      <c r="M278">
        <v>79.38</v>
      </c>
      <c r="N278">
        <v>80.56</v>
      </c>
      <c r="O278" s="3">
        <v>13731</v>
      </c>
      <c r="P278" s="2">
        <v>76.137699999999995</v>
      </c>
      <c r="Q278" s="3">
        <v>221592</v>
      </c>
      <c r="R278" s="11">
        <f t="shared" si="20"/>
        <v>1089966.78</v>
      </c>
      <c r="S278" s="13">
        <f t="shared" si="22"/>
        <v>0</v>
      </c>
      <c r="T278" s="12">
        <f t="shared" si="23"/>
        <v>0</v>
      </c>
      <c r="U278" s="14">
        <f t="shared" si="24"/>
        <v>-6.4699999999999989</v>
      </c>
      <c r="V278" s="12">
        <f t="shared" si="21"/>
        <v>8.1000000000000085</v>
      </c>
    </row>
    <row r="279" spans="2:22" x14ac:dyDescent="0.3">
      <c r="B279" s="350">
        <v>44580</v>
      </c>
      <c r="C279">
        <v>81.91</v>
      </c>
      <c r="D279">
        <v>81.96</v>
      </c>
      <c r="E279">
        <v>80.510000000000005</v>
      </c>
      <c r="F279">
        <v>81.739999999999995</v>
      </c>
      <c r="G279" s="3">
        <v>2468</v>
      </c>
      <c r="H279" t="s">
        <v>23</v>
      </c>
      <c r="I279" s="1">
        <v>81.070999999999998</v>
      </c>
      <c r="J279" s="7">
        <v>72.91</v>
      </c>
      <c r="K279">
        <v>81.010000000000005</v>
      </c>
      <c r="L279">
        <v>72.91</v>
      </c>
      <c r="M279">
        <v>79.38</v>
      </c>
      <c r="N279">
        <v>80.56</v>
      </c>
      <c r="O279" s="3">
        <v>13731</v>
      </c>
      <c r="P279" s="2">
        <v>76.137699999999995</v>
      </c>
      <c r="Q279" s="3">
        <v>221592</v>
      </c>
      <c r="R279" s="11">
        <f t="shared" si="20"/>
        <v>1089966.78</v>
      </c>
      <c r="S279" s="13">
        <f t="shared" si="22"/>
        <v>0</v>
      </c>
      <c r="T279" s="12">
        <f t="shared" si="23"/>
        <v>0</v>
      </c>
      <c r="U279" s="14">
        <f t="shared" si="24"/>
        <v>-6.4699999999999989</v>
      </c>
      <c r="V279" s="12">
        <f t="shared" si="21"/>
        <v>8.1000000000000085</v>
      </c>
    </row>
    <row r="280" spans="2:22" x14ac:dyDescent="0.3">
      <c r="B280" s="350">
        <v>44581</v>
      </c>
      <c r="C280">
        <v>81.069999999999993</v>
      </c>
      <c r="D280">
        <v>85.4</v>
      </c>
      <c r="E280">
        <v>80.36</v>
      </c>
      <c r="F280">
        <v>85.24</v>
      </c>
      <c r="G280" s="3">
        <v>5766</v>
      </c>
      <c r="H280" t="s">
        <v>23</v>
      </c>
      <c r="I280" s="1">
        <v>81.799899999999994</v>
      </c>
      <c r="J280" s="7">
        <v>72.91</v>
      </c>
      <c r="K280">
        <v>81.010000000000005</v>
      </c>
      <c r="L280">
        <v>72.91</v>
      </c>
      <c r="M280">
        <v>79.38</v>
      </c>
      <c r="N280">
        <v>80.56</v>
      </c>
      <c r="O280" s="3">
        <v>13731</v>
      </c>
      <c r="P280" s="2">
        <v>76.137699999999995</v>
      </c>
      <c r="Q280" s="3">
        <v>221592</v>
      </c>
      <c r="R280" s="11">
        <f t="shared" si="20"/>
        <v>1089966.78</v>
      </c>
      <c r="S280" s="13">
        <f t="shared" si="22"/>
        <v>0</v>
      </c>
      <c r="T280" s="12">
        <f t="shared" si="23"/>
        <v>0</v>
      </c>
      <c r="U280" s="14">
        <f t="shared" si="24"/>
        <v>-6.4699999999999989</v>
      </c>
      <c r="V280" s="12">
        <f t="shared" si="21"/>
        <v>8.1000000000000085</v>
      </c>
    </row>
    <row r="281" spans="2:22" x14ac:dyDescent="0.3">
      <c r="B281" s="350">
        <v>44582</v>
      </c>
      <c r="C281">
        <v>85</v>
      </c>
      <c r="D281">
        <v>85</v>
      </c>
      <c r="E281">
        <v>83</v>
      </c>
      <c r="F281">
        <v>84.11</v>
      </c>
      <c r="G281" s="3">
        <v>1632</v>
      </c>
      <c r="H281" t="s">
        <v>23</v>
      </c>
      <c r="I281" s="1">
        <v>83.925200000000004</v>
      </c>
      <c r="J281" s="7">
        <v>72.91</v>
      </c>
      <c r="K281">
        <v>81.010000000000005</v>
      </c>
      <c r="L281">
        <v>72.91</v>
      </c>
      <c r="M281">
        <v>79.38</v>
      </c>
      <c r="N281">
        <v>80.56</v>
      </c>
      <c r="O281" s="3">
        <v>13731</v>
      </c>
      <c r="P281" s="2">
        <v>76.137699999999995</v>
      </c>
      <c r="Q281" s="3">
        <v>221592</v>
      </c>
      <c r="R281" s="11">
        <f t="shared" si="20"/>
        <v>1089966.78</v>
      </c>
      <c r="S281" s="13">
        <f t="shared" si="22"/>
        <v>0</v>
      </c>
      <c r="T281" s="12">
        <f t="shared" si="23"/>
        <v>0</v>
      </c>
      <c r="U281" s="14">
        <f t="shared" si="24"/>
        <v>-6.4699999999999989</v>
      </c>
      <c r="V281" s="12">
        <f t="shared" si="21"/>
        <v>8.1000000000000085</v>
      </c>
    </row>
    <row r="282" spans="2:22" x14ac:dyDescent="0.3">
      <c r="B282" s="350">
        <v>44585</v>
      </c>
      <c r="C282">
        <v>83.9</v>
      </c>
      <c r="D282">
        <v>86</v>
      </c>
      <c r="E282">
        <v>82.97</v>
      </c>
      <c r="F282">
        <v>83.66</v>
      </c>
      <c r="G282" s="3">
        <v>2039</v>
      </c>
      <c r="H282" t="s">
        <v>23</v>
      </c>
      <c r="I282" s="1">
        <v>84.713099999999997</v>
      </c>
      <c r="J282" s="7">
        <v>72.91</v>
      </c>
      <c r="K282">
        <v>81.010000000000005</v>
      </c>
      <c r="L282">
        <v>72.91</v>
      </c>
      <c r="M282">
        <v>79.38</v>
      </c>
      <c r="N282">
        <v>80.56</v>
      </c>
      <c r="O282" s="3">
        <v>13731</v>
      </c>
      <c r="P282" s="2">
        <v>76.137699999999995</v>
      </c>
      <c r="Q282" s="3">
        <v>221592</v>
      </c>
      <c r="R282" s="11">
        <f t="shared" si="20"/>
        <v>1089966.78</v>
      </c>
      <c r="S282" s="13">
        <f t="shared" si="22"/>
        <v>0</v>
      </c>
      <c r="T282" s="12">
        <f t="shared" si="23"/>
        <v>0</v>
      </c>
      <c r="U282" s="14">
        <f t="shared" si="24"/>
        <v>-6.4699999999999989</v>
      </c>
      <c r="V282" s="12">
        <f t="shared" si="21"/>
        <v>8.1000000000000085</v>
      </c>
    </row>
    <row r="283" spans="2:22" x14ac:dyDescent="0.3">
      <c r="B283" s="350">
        <v>44586</v>
      </c>
      <c r="C283">
        <v>83.59</v>
      </c>
      <c r="D283">
        <v>87.48</v>
      </c>
      <c r="E283">
        <v>83.29</v>
      </c>
      <c r="F283">
        <v>87.09</v>
      </c>
      <c r="G283" s="3">
        <v>2705</v>
      </c>
      <c r="H283" t="s">
        <v>23</v>
      </c>
      <c r="I283" s="1">
        <v>85.249200000000002</v>
      </c>
      <c r="J283" s="7">
        <v>72.91</v>
      </c>
      <c r="K283">
        <v>81.010000000000005</v>
      </c>
      <c r="L283">
        <v>72.91</v>
      </c>
      <c r="M283">
        <v>79.38</v>
      </c>
      <c r="N283">
        <v>80.56</v>
      </c>
      <c r="O283" s="3">
        <v>13731</v>
      </c>
      <c r="P283" s="2">
        <v>76.137699999999995</v>
      </c>
      <c r="Q283" s="3">
        <v>221592</v>
      </c>
      <c r="R283" s="11">
        <f t="shared" si="20"/>
        <v>1089966.78</v>
      </c>
      <c r="S283" s="13">
        <f t="shared" si="22"/>
        <v>0</v>
      </c>
      <c r="T283" s="12">
        <f t="shared" si="23"/>
        <v>0</v>
      </c>
      <c r="U283" s="14">
        <f t="shared" si="24"/>
        <v>-6.4699999999999989</v>
      </c>
      <c r="V283" s="12">
        <f t="shared" si="21"/>
        <v>8.1000000000000085</v>
      </c>
    </row>
    <row r="284" spans="2:22" x14ac:dyDescent="0.3">
      <c r="B284" s="350">
        <v>44587</v>
      </c>
      <c r="C284">
        <v>86.48</v>
      </c>
      <c r="D284">
        <v>89.49</v>
      </c>
      <c r="E284">
        <v>86.48</v>
      </c>
      <c r="F284">
        <v>88.29</v>
      </c>
      <c r="G284" s="3">
        <v>837</v>
      </c>
      <c r="H284" t="s">
        <v>23</v>
      </c>
      <c r="I284" s="1">
        <v>88.490300000000005</v>
      </c>
      <c r="J284" s="7">
        <v>72.91</v>
      </c>
      <c r="K284">
        <v>81.010000000000005</v>
      </c>
      <c r="L284">
        <v>72.91</v>
      </c>
      <c r="M284">
        <v>79.38</v>
      </c>
      <c r="N284">
        <v>80.56</v>
      </c>
      <c r="O284" s="3">
        <v>13731</v>
      </c>
      <c r="P284" s="2">
        <v>76.137699999999995</v>
      </c>
      <c r="Q284" s="3">
        <v>221592</v>
      </c>
      <c r="R284" s="11">
        <f t="shared" si="20"/>
        <v>1089966.78</v>
      </c>
      <c r="S284" s="13">
        <f t="shared" si="22"/>
        <v>0</v>
      </c>
      <c r="T284" s="12">
        <f t="shared" si="23"/>
        <v>0</v>
      </c>
      <c r="U284" s="14">
        <f t="shared" si="24"/>
        <v>-6.4699999999999989</v>
      </c>
      <c r="V284" s="12">
        <f t="shared" si="21"/>
        <v>8.1000000000000085</v>
      </c>
    </row>
    <row r="285" spans="2:22" x14ac:dyDescent="0.3">
      <c r="B285" s="350">
        <v>44588</v>
      </c>
      <c r="C285">
        <v>87.95</v>
      </c>
      <c r="D285">
        <v>89.41</v>
      </c>
      <c r="E285">
        <v>87.66</v>
      </c>
      <c r="F285">
        <v>89.39</v>
      </c>
      <c r="G285" s="3">
        <v>1121</v>
      </c>
      <c r="H285" t="s">
        <v>23</v>
      </c>
      <c r="I285" s="1">
        <v>88.625500000000002</v>
      </c>
      <c r="J285" s="7">
        <v>72.91</v>
      </c>
      <c r="K285">
        <v>81.010000000000005</v>
      </c>
      <c r="L285">
        <v>72.91</v>
      </c>
      <c r="M285">
        <v>79.38</v>
      </c>
      <c r="N285">
        <v>80.56</v>
      </c>
      <c r="O285" s="3">
        <v>13731</v>
      </c>
      <c r="P285" s="2">
        <v>76.137699999999995</v>
      </c>
      <c r="Q285" s="3">
        <v>221592</v>
      </c>
      <c r="R285" s="11">
        <f t="shared" si="20"/>
        <v>1089966.78</v>
      </c>
      <c r="S285" s="13">
        <f t="shared" si="22"/>
        <v>0</v>
      </c>
      <c r="T285" s="12">
        <f t="shared" si="23"/>
        <v>0</v>
      </c>
      <c r="U285" s="14">
        <f t="shared" si="24"/>
        <v>-6.4699999999999989</v>
      </c>
      <c r="V285" s="12">
        <f t="shared" si="21"/>
        <v>8.1000000000000085</v>
      </c>
    </row>
    <row r="286" spans="2:22" x14ac:dyDescent="0.3">
      <c r="B286" s="350">
        <v>44589</v>
      </c>
      <c r="C286">
        <v>89.69</v>
      </c>
      <c r="D286">
        <v>90.06</v>
      </c>
      <c r="E286">
        <v>88.5</v>
      </c>
      <c r="F286">
        <v>88.82</v>
      </c>
      <c r="G286" s="3">
        <v>1891</v>
      </c>
      <c r="H286" t="s">
        <v>23</v>
      </c>
      <c r="I286" s="1">
        <v>88.9482</v>
      </c>
      <c r="J286" s="7">
        <v>72.91</v>
      </c>
      <c r="K286">
        <v>81.010000000000005</v>
      </c>
      <c r="L286">
        <v>72.91</v>
      </c>
      <c r="M286">
        <v>79.38</v>
      </c>
      <c r="N286">
        <v>80.56</v>
      </c>
      <c r="O286" s="3">
        <v>13731</v>
      </c>
      <c r="P286" s="2">
        <v>76.137699999999995</v>
      </c>
      <c r="Q286" s="3">
        <v>221592</v>
      </c>
      <c r="R286" s="11">
        <f t="shared" si="20"/>
        <v>1089966.78</v>
      </c>
      <c r="S286" s="13">
        <f t="shared" si="22"/>
        <v>0</v>
      </c>
      <c r="T286" s="12">
        <f t="shared" si="23"/>
        <v>0</v>
      </c>
      <c r="U286" s="14">
        <f t="shared" si="24"/>
        <v>-6.4699999999999989</v>
      </c>
      <c r="V286" s="12">
        <f t="shared" si="21"/>
        <v>8.1000000000000085</v>
      </c>
    </row>
    <row r="287" spans="2:22" x14ac:dyDescent="0.3">
      <c r="B287" s="350">
        <v>44592</v>
      </c>
      <c r="C287">
        <v>89.1</v>
      </c>
      <c r="D287">
        <v>89.3</v>
      </c>
      <c r="E287">
        <v>87.71</v>
      </c>
      <c r="F287">
        <v>88.8</v>
      </c>
      <c r="G287" s="3">
        <v>2327</v>
      </c>
      <c r="H287" t="s">
        <v>23</v>
      </c>
      <c r="I287" s="1">
        <v>88.427800000000005</v>
      </c>
      <c r="J287" s="7">
        <v>72.91</v>
      </c>
      <c r="K287">
        <v>81.010000000000005</v>
      </c>
      <c r="L287">
        <v>72.91</v>
      </c>
      <c r="M287">
        <v>79.38</v>
      </c>
      <c r="N287">
        <v>80.56</v>
      </c>
      <c r="O287" s="3">
        <v>13731</v>
      </c>
      <c r="P287" s="2">
        <v>76.137699999999995</v>
      </c>
      <c r="Q287" s="3">
        <v>221592</v>
      </c>
      <c r="R287" s="11">
        <f t="shared" si="20"/>
        <v>1089966.78</v>
      </c>
      <c r="S287" s="13">
        <f t="shared" si="22"/>
        <v>0</v>
      </c>
      <c r="T287" s="12">
        <f t="shared" si="23"/>
        <v>0</v>
      </c>
      <c r="U287" s="14">
        <f t="shared" si="24"/>
        <v>-6.4699999999999989</v>
      </c>
      <c r="V287" s="12">
        <f t="shared" si="21"/>
        <v>8.1000000000000085</v>
      </c>
    </row>
    <row r="288" spans="2:22" x14ac:dyDescent="0.3">
      <c r="B288" s="350">
        <v>44593</v>
      </c>
      <c r="C288">
        <v>88.78</v>
      </c>
      <c r="D288">
        <v>89.52</v>
      </c>
      <c r="E288">
        <v>86.75</v>
      </c>
      <c r="F288">
        <v>89.1</v>
      </c>
      <c r="G288" s="3">
        <v>1103</v>
      </c>
      <c r="H288" t="s">
        <v>23</v>
      </c>
      <c r="I288" s="1">
        <v>88.094800000000006</v>
      </c>
      <c r="J288" s="7">
        <v>72.91</v>
      </c>
      <c r="K288">
        <v>81.010000000000005</v>
      </c>
      <c r="L288">
        <v>72.91</v>
      </c>
      <c r="M288">
        <v>79.38</v>
      </c>
      <c r="N288">
        <v>80.56</v>
      </c>
      <c r="O288" s="3">
        <v>13731</v>
      </c>
      <c r="P288" s="2">
        <v>76.137699999999995</v>
      </c>
      <c r="Q288" s="3">
        <v>221592</v>
      </c>
      <c r="R288" s="11">
        <f t="shared" si="20"/>
        <v>1089966.78</v>
      </c>
      <c r="S288" s="13">
        <f t="shared" si="22"/>
        <v>0</v>
      </c>
      <c r="T288" s="12">
        <f t="shared" si="23"/>
        <v>0</v>
      </c>
      <c r="U288" s="14">
        <f t="shared" si="24"/>
        <v>-6.4699999999999989</v>
      </c>
      <c r="V288" s="12">
        <f t="shared" si="21"/>
        <v>8.1000000000000085</v>
      </c>
    </row>
    <row r="289" spans="2:22" x14ac:dyDescent="0.3">
      <c r="B289" s="350">
        <v>44594</v>
      </c>
      <c r="C289">
        <v>90.5</v>
      </c>
      <c r="D289">
        <v>94.09</v>
      </c>
      <c r="E289">
        <v>90.49</v>
      </c>
      <c r="F289">
        <v>93.67</v>
      </c>
      <c r="G289" s="3">
        <v>1776</v>
      </c>
      <c r="H289" t="s">
        <v>23</v>
      </c>
      <c r="I289" s="1">
        <v>92.437299999999993</v>
      </c>
      <c r="J289" s="7">
        <v>72.91</v>
      </c>
      <c r="K289">
        <v>81.010000000000005</v>
      </c>
      <c r="L289">
        <v>72.91</v>
      </c>
      <c r="M289">
        <v>79.38</v>
      </c>
      <c r="N289">
        <v>80.56</v>
      </c>
      <c r="O289" s="3">
        <v>13731</v>
      </c>
      <c r="P289" s="2">
        <v>76.137699999999995</v>
      </c>
      <c r="Q289" s="3">
        <v>221592</v>
      </c>
      <c r="R289" s="11">
        <f t="shared" si="20"/>
        <v>1089966.78</v>
      </c>
      <c r="S289" s="13">
        <f t="shared" si="22"/>
        <v>0</v>
      </c>
      <c r="T289" s="12">
        <f t="shared" si="23"/>
        <v>0</v>
      </c>
      <c r="U289" s="14">
        <f t="shared" si="24"/>
        <v>-6.4699999999999989</v>
      </c>
      <c r="V289" s="12">
        <f t="shared" si="21"/>
        <v>8.1000000000000085</v>
      </c>
    </row>
    <row r="290" spans="2:22" x14ac:dyDescent="0.3">
      <c r="B290" s="350">
        <v>44595</v>
      </c>
      <c r="C290">
        <v>93.25</v>
      </c>
      <c r="D290">
        <v>94.3</v>
      </c>
      <c r="E290">
        <v>92.74</v>
      </c>
      <c r="F290">
        <v>94.29</v>
      </c>
      <c r="G290" s="3">
        <v>3931</v>
      </c>
      <c r="H290" t="s">
        <v>23</v>
      </c>
      <c r="I290" s="1">
        <v>93.261399999999995</v>
      </c>
      <c r="J290" s="7">
        <v>72.91</v>
      </c>
      <c r="K290">
        <v>81.010000000000005</v>
      </c>
      <c r="L290">
        <v>72.91</v>
      </c>
      <c r="M290">
        <v>79.38</v>
      </c>
      <c r="N290">
        <v>80.56</v>
      </c>
      <c r="O290" s="3">
        <v>13731</v>
      </c>
      <c r="P290" s="2">
        <v>76.137699999999995</v>
      </c>
      <c r="Q290" s="3">
        <v>221592</v>
      </c>
      <c r="R290" s="11">
        <f t="shared" si="20"/>
        <v>1089966.78</v>
      </c>
      <c r="S290" s="13">
        <f t="shared" si="22"/>
        <v>0</v>
      </c>
      <c r="T290" s="12">
        <f t="shared" si="23"/>
        <v>0</v>
      </c>
      <c r="U290" s="14">
        <f t="shared" si="24"/>
        <v>-6.4699999999999989</v>
      </c>
      <c r="V290" s="12">
        <f t="shared" si="21"/>
        <v>8.1000000000000085</v>
      </c>
    </row>
    <row r="291" spans="2:22" x14ac:dyDescent="0.3">
      <c r="B291" s="350">
        <v>44596</v>
      </c>
      <c r="C291">
        <v>94.05</v>
      </c>
      <c r="D291">
        <v>96.87</v>
      </c>
      <c r="E291">
        <v>94.05</v>
      </c>
      <c r="F291">
        <v>95.93</v>
      </c>
      <c r="G291" s="3">
        <v>4517</v>
      </c>
      <c r="H291" t="s">
        <v>23</v>
      </c>
      <c r="I291" s="1">
        <v>95.9071</v>
      </c>
      <c r="J291" s="7">
        <v>72.91</v>
      </c>
      <c r="K291">
        <v>81.010000000000005</v>
      </c>
      <c r="L291">
        <v>72.91</v>
      </c>
      <c r="M291">
        <v>79.38</v>
      </c>
      <c r="N291">
        <v>80.56</v>
      </c>
      <c r="O291" s="3">
        <v>13731</v>
      </c>
      <c r="P291" s="2">
        <v>76.137699999999995</v>
      </c>
      <c r="Q291" s="3">
        <v>221592</v>
      </c>
      <c r="R291" s="11">
        <f t="shared" si="20"/>
        <v>1089966.78</v>
      </c>
      <c r="S291" s="13">
        <f t="shared" si="22"/>
        <v>0</v>
      </c>
      <c r="T291" s="12">
        <f t="shared" si="23"/>
        <v>0</v>
      </c>
      <c r="U291" s="14">
        <f t="shared" si="24"/>
        <v>-6.4699999999999989</v>
      </c>
      <c r="V291" s="12">
        <f t="shared" si="21"/>
        <v>8.1000000000000085</v>
      </c>
    </row>
    <row r="292" spans="2:22" x14ac:dyDescent="0.3">
      <c r="B292" s="350">
        <v>44599</v>
      </c>
      <c r="C292">
        <v>95.04</v>
      </c>
      <c r="D292">
        <v>96.2</v>
      </c>
      <c r="E292">
        <v>93.35</v>
      </c>
      <c r="F292">
        <v>96.18</v>
      </c>
      <c r="G292" s="3">
        <v>670</v>
      </c>
      <c r="H292" t="s">
        <v>23</v>
      </c>
      <c r="I292" s="1">
        <v>94.62</v>
      </c>
      <c r="J292" s="7">
        <v>72.91</v>
      </c>
      <c r="K292">
        <v>81.010000000000005</v>
      </c>
      <c r="L292">
        <v>72.91</v>
      </c>
      <c r="M292">
        <v>79.38</v>
      </c>
      <c r="N292">
        <v>80.56</v>
      </c>
      <c r="O292" s="3">
        <v>13731</v>
      </c>
      <c r="P292" s="2">
        <v>76.137699999999995</v>
      </c>
      <c r="Q292" s="3">
        <v>221592</v>
      </c>
      <c r="R292" s="11">
        <f t="shared" si="20"/>
        <v>1089966.78</v>
      </c>
      <c r="S292" s="13">
        <f t="shared" si="22"/>
        <v>0</v>
      </c>
      <c r="T292" s="12">
        <f t="shared" si="23"/>
        <v>0</v>
      </c>
      <c r="U292" s="14">
        <f t="shared" si="24"/>
        <v>-6.4699999999999989</v>
      </c>
      <c r="V292" s="12">
        <f t="shared" si="21"/>
        <v>8.1000000000000085</v>
      </c>
    </row>
    <row r="293" spans="2:22" x14ac:dyDescent="0.3">
      <c r="B293" s="350">
        <v>44600</v>
      </c>
      <c r="C293">
        <v>97.19</v>
      </c>
      <c r="D293">
        <v>97.7</v>
      </c>
      <c r="E293">
        <v>94.79</v>
      </c>
      <c r="F293">
        <v>96.38</v>
      </c>
      <c r="G293" s="3">
        <v>4559</v>
      </c>
      <c r="H293" t="s">
        <v>23</v>
      </c>
      <c r="I293" s="1">
        <v>96.661799999999999</v>
      </c>
      <c r="J293" s="7">
        <v>72.91</v>
      </c>
      <c r="K293">
        <v>81.010000000000005</v>
      </c>
      <c r="L293">
        <v>72.91</v>
      </c>
      <c r="M293">
        <v>79.38</v>
      </c>
      <c r="N293">
        <v>80.56</v>
      </c>
      <c r="O293" s="3">
        <v>13731</v>
      </c>
      <c r="P293" s="2">
        <v>76.137699999999995</v>
      </c>
      <c r="Q293" s="3">
        <v>221592</v>
      </c>
      <c r="R293" s="11">
        <f t="shared" si="20"/>
        <v>1089966.78</v>
      </c>
      <c r="S293" s="13">
        <f t="shared" si="22"/>
        <v>0</v>
      </c>
      <c r="T293" s="12">
        <f t="shared" si="23"/>
        <v>0</v>
      </c>
      <c r="U293" s="14">
        <f t="shared" si="24"/>
        <v>-6.4699999999999989</v>
      </c>
      <c r="V293" s="12">
        <f t="shared" si="21"/>
        <v>8.1000000000000085</v>
      </c>
    </row>
    <row r="294" spans="2:22" x14ac:dyDescent="0.3">
      <c r="B294" s="350">
        <v>44601</v>
      </c>
      <c r="C294">
        <v>95.71</v>
      </c>
      <c r="D294">
        <v>96.91</v>
      </c>
      <c r="E294">
        <v>89.8</v>
      </c>
      <c r="F294">
        <v>90.31</v>
      </c>
      <c r="G294" s="3">
        <v>2201</v>
      </c>
      <c r="H294" t="s">
        <v>23</v>
      </c>
      <c r="I294" s="1">
        <v>93.969300000000004</v>
      </c>
      <c r="J294" s="7">
        <v>72.91</v>
      </c>
      <c r="K294">
        <v>81.010000000000005</v>
      </c>
      <c r="L294">
        <v>72.91</v>
      </c>
      <c r="M294">
        <v>79.38</v>
      </c>
      <c r="N294">
        <v>80.56</v>
      </c>
      <c r="O294" s="3">
        <v>13731</v>
      </c>
      <c r="P294" s="2">
        <v>76.137699999999995</v>
      </c>
      <c r="Q294" s="3">
        <v>221592</v>
      </c>
      <c r="R294" s="11">
        <f t="shared" si="20"/>
        <v>1089966.78</v>
      </c>
      <c r="S294" s="13">
        <f t="shared" si="22"/>
        <v>0</v>
      </c>
      <c r="T294" s="12">
        <f t="shared" si="23"/>
        <v>0</v>
      </c>
      <c r="U294" s="14">
        <f t="shared" si="24"/>
        <v>-6.4699999999999989</v>
      </c>
      <c r="V294" s="12">
        <f t="shared" si="21"/>
        <v>8.1000000000000085</v>
      </c>
    </row>
    <row r="295" spans="2:22" x14ac:dyDescent="0.3">
      <c r="B295" s="350">
        <v>44602</v>
      </c>
      <c r="C295">
        <v>91.4</v>
      </c>
      <c r="D295">
        <v>92.83</v>
      </c>
      <c r="E295">
        <v>88.88</v>
      </c>
      <c r="F295">
        <v>90.34</v>
      </c>
      <c r="G295" s="3">
        <v>2537</v>
      </c>
      <c r="H295" t="s">
        <v>23</v>
      </c>
      <c r="I295" s="1">
        <v>90.428100000000001</v>
      </c>
      <c r="J295" s="7">
        <v>72.91</v>
      </c>
      <c r="K295">
        <v>81.010000000000005</v>
      </c>
      <c r="L295">
        <v>72.91</v>
      </c>
      <c r="M295">
        <v>79.38</v>
      </c>
      <c r="N295">
        <v>80.56</v>
      </c>
      <c r="O295" s="3">
        <v>13731</v>
      </c>
      <c r="P295" s="2">
        <v>76.137699999999995</v>
      </c>
      <c r="Q295" s="3">
        <v>221592</v>
      </c>
      <c r="R295" s="11">
        <f t="shared" si="20"/>
        <v>1089966.78</v>
      </c>
      <c r="S295" s="13">
        <f t="shared" si="22"/>
        <v>0</v>
      </c>
      <c r="T295" s="12">
        <f t="shared" si="23"/>
        <v>0</v>
      </c>
      <c r="U295" s="14">
        <f t="shared" si="24"/>
        <v>-6.4699999999999989</v>
      </c>
      <c r="V295" s="12">
        <f t="shared" si="21"/>
        <v>8.1000000000000085</v>
      </c>
    </row>
    <row r="296" spans="2:22" x14ac:dyDescent="0.3">
      <c r="B296" s="350">
        <v>44603</v>
      </c>
      <c r="C296">
        <v>89.83</v>
      </c>
      <c r="D296">
        <v>92.7</v>
      </c>
      <c r="E296">
        <v>88.39</v>
      </c>
      <c r="F296">
        <v>92.43</v>
      </c>
      <c r="G296" s="3">
        <v>3388</v>
      </c>
      <c r="H296" t="s">
        <v>23</v>
      </c>
      <c r="I296" s="1">
        <v>90.064499999999995</v>
      </c>
      <c r="J296" s="7">
        <v>72.91</v>
      </c>
      <c r="K296">
        <v>81.010000000000005</v>
      </c>
      <c r="L296">
        <v>72.91</v>
      </c>
      <c r="M296">
        <v>79.38</v>
      </c>
      <c r="N296">
        <v>80.56</v>
      </c>
      <c r="O296" s="3">
        <v>13731</v>
      </c>
      <c r="P296" s="2">
        <v>76.137699999999995</v>
      </c>
      <c r="Q296" s="3">
        <v>221592</v>
      </c>
      <c r="R296" s="11">
        <f t="shared" si="20"/>
        <v>1089966.78</v>
      </c>
      <c r="S296" s="13">
        <f t="shared" si="22"/>
        <v>0</v>
      </c>
      <c r="T296" s="12">
        <f t="shared" si="23"/>
        <v>0</v>
      </c>
      <c r="U296" s="14">
        <f t="shared" si="24"/>
        <v>-6.4699999999999989</v>
      </c>
      <c r="V296" s="12">
        <f t="shared" si="21"/>
        <v>8.1000000000000085</v>
      </c>
    </row>
    <row r="297" spans="2:22" x14ac:dyDescent="0.3">
      <c r="B297" s="350">
        <v>44606</v>
      </c>
      <c r="C297">
        <v>93.03</v>
      </c>
      <c r="D297">
        <v>93.08</v>
      </c>
      <c r="E297">
        <v>89.48</v>
      </c>
      <c r="F297">
        <v>91.27</v>
      </c>
      <c r="G297" s="3">
        <v>1735</v>
      </c>
      <c r="H297" t="s">
        <v>23</v>
      </c>
      <c r="I297" s="1">
        <v>90.621399999999994</v>
      </c>
      <c r="J297" s="7">
        <v>72.91</v>
      </c>
      <c r="K297">
        <v>81.010000000000005</v>
      </c>
      <c r="L297">
        <v>72.91</v>
      </c>
      <c r="M297">
        <v>79.38</v>
      </c>
      <c r="N297">
        <v>80.56</v>
      </c>
      <c r="O297" s="3">
        <v>13731</v>
      </c>
      <c r="P297" s="2">
        <v>76.137699999999995</v>
      </c>
      <c r="Q297" s="3">
        <v>221592</v>
      </c>
      <c r="R297" s="11">
        <f t="shared" si="20"/>
        <v>1089966.78</v>
      </c>
      <c r="S297" s="13">
        <f t="shared" si="22"/>
        <v>0</v>
      </c>
      <c r="T297" s="12">
        <f t="shared" si="23"/>
        <v>0</v>
      </c>
      <c r="U297" s="14">
        <f t="shared" si="24"/>
        <v>-6.4699999999999989</v>
      </c>
      <c r="V297" s="12">
        <f t="shared" si="21"/>
        <v>8.1000000000000085</v>
      </c>
    </row>
    <row r="298" spans="2:22" x14ac:dyDescent="0.3">
      <c r="B298" s="350">
        <v>44607</v>
      </c>
      <c r="C298">
        <v>91.12</v>
      </c>
      <c r="D298">
        <v>92.16</v>
      </c>
      <c r="E298">
        <v>89.89</v>
      </c>
      <c r="F298">
        <v>90.63</v>
      </c>
      <c r="G298" s="3">
        <v>4411</v>
      </c>
      <c r="H298" t="s">
        <v>23</v>
      </c>
      <c r="I298" s="1">
        <v>90.599100000000007</v>
      </c>
      <c r="J298" s="7">
        <v>72.91</v>
      </c>
      <c r="K298">
        <v>81.010000000000005</v>
      </c>
      <c r="L298">
        <v>72.91</v>
      </c>
      <c r="M298">
        <v>79.38</v>
      </c>
      <c r="N298">
        <v>80.56</v>
      </c>
      <c r="O298" s="3">
        <v>13731</v>
      </c>
      <c r="P298" s="2">
        <v>76.137699999999995</v>
      </c>
      <c r="Q298" s="3">
        <v>221592</v>
      </c>
      <c r="R298" s="11">
        <f t="shared" si="20"/>
        <v>1089966.78</v>
      </c>
      <c r="S298" s="13">
        <f t="shared" si="22"/>
        <v>0</v>
      </c>
      <c r="T298" s="12">
        <f t="shared" si="23"/>
        <v>0</v>
      </c>
      <c r="U298" s="14">
        <f t="shared" si="24"/>
        <v>-6.4699999999999989</v>
      </c>
      <c r="V298" s="12">
        <f t="shared" si="21"/>
        <v>8.1000000000000085</v>
      </c>
    </row>
    <row r="299" spans="2:22" x14ac:dyDescent="0.3">
      <c r="B299" s="350">
        <v>44608</v>
      </c>
      <c r="C299">
        <v>90.21</v>
      </c>
      <c r="D299">
        <v>90.26</v>
      </c>
      <c r="E299">
        <v>87.33</v>
      </c>
      <c r="F299">
        <v>89.31</v>
      </c>
      <c r="G299" s="3">
        <v>2533</v>
      </c>
      <c r="H299" t="s">
        <v>23</v>
      </c>
      <c r="I299" s="1">
        <v>88.799000000000007</v>
      </c>
      <c r="J299" s="7">
        <v>72.91</v>
      </c>
      <c r="K299">
        <v>81.010000000000005</v>
      </c>
      <c r="L299">
        <v>72.91</v>
      </c>
      <c r="M299">
        <v>79.38</v>
      </c>
      <c r="N299">
        <v>80.56</v>
      </c>
      <c r="O299" s="3">
        <v>13731</v>
      </c>
      <c r="P299" s="2">
        <v>76.137699999999995</v>
      </c>
      <c r="Q299" s="3">
        <v>221592</v>
      </c>
      <c r="R299" s="11">
        <f t="shared" si="20"/>
        <v>1089966.78</v>
      </c>
      <c r="S299" s="13">
        <f t="shared" si="22"/>
        <v>0</v>
      </c>
      <c r="T299" s="12">
        <f t="shared" si="23"/>
        <v>0</v>
      </c>
      <c r="U299" s="14">
        <f t="shared" si="24"/>
        <v>-6.4699999999999989</v>
      </c>
      <c r="V299" s="12">
        <f t="shared" si="21"/>
        <v>8.1000000000000085</v>
      </c>
    </row>
    <row r="300" spans="2:22" x14ac:dyDescent="0.3">
      <c r="B300" s="350">
        <v>44609</v>
      </c>
      <c r="C300">
        <v>89.5</v>
      </c>
      <c r="D300">
        <v>89.82</v>
      </c>
      <c r="E300">
        <v>85.36</v>
      </c>
      <c r="F300">
        <v>85.94</v>
      </c>
      <c r="G300" s="3">
        <v>3517</v>
      </c>
      <c r="H300" t="s">
        <v>23</v>
      </c>
      <c r="I300" s="1">
        <v>87.278099999999995</v>
      </c>
      <c r="J300" s="7">
        <v>72.91</v>
      </c>
      <c r="K300">
        <v>81.010000000000005</v>
      </c>
      <c r="L300">
        <v>72.91</v>
      </c>
      <c r="M300">
        <v>79.38</v>
      </c>
      <c r="N300">
        <v>80.56</v>
      </c>
      <c r="O300" s="3">
        <v>13731</v>
      </c>
      <c r="P300" s="2">
        <v>76.137699999999995</v>
      </c>
      <c r="Q300" s="3">
        <v>221592</v>
      </c>
      <c r="R300" s="11">
        <f t="shared" si="20"/>
        <v>1089966.78</v>
      </c>
      <c r="S300" s="13">
        <f t="shared" si="22"/>
        <v>0</v>
      </c>
      <c r="T300" s="12">
        <f t="shared" si="23"/>
        <v>0</v>
      </c>
      <c r="U300" s="14">
        <f t="shared" si="24"/>
        <v>-6.4699999999999989</v>
      </c>
      <c r="V300" s="12">
        <f t="shared" si="21"/>
        <v>8.1000000000000085</v>
      </c>
    </row>
    <row r="301" spans="2:22" x14ac:dyDescent="0.3">
      <c r="B301" s="350">
        <v>44610</v>
      </c>
      <c r="C301">
        <v>86.39</v>
      </c>
      <c r="D301">
        <v>89.08</v>
      </c>
      <c r="E301">
        <v>86.39</v>
      </c>
      <c r="F301">
        <v>89.02</v>
      </c>
      <c r="G301" s="3">
        <v>3303</v>
      </c>
      <c r="H301" t="s">
        <v>23</v>
      </c>
      <c r="I301" s="1">
        <v>87.8489</v>
      </c>
      <c r="J301" s="7">
        <v>72.91</v>
      </c>
      <c r="K301">
        <v>81.010000000000005</v>
      </c>
      <c r="L301">
        <v>72.91</v>
      </c>
      <c r="M301">
        <v>79.38</v>
      </c>
      <c r="N301">
        <v>80.56</v>
      </c>
      <c r="O301" s="3">
        <v>13731</v>
      </c>
      <c r="P301" s="2">
        <v>76.137699999999995</v>
      </c>
      <c r="Q301" s="3">
        <v>221592</v>
      </c>
      <c r="R301" s="11">
        <f t="shared" si="20"/>
        <v>1089966.78</v>
      </c>
      <c r="S301" s="13">
        <f t="shared" si="22"/>
        <v>0</v>
      </c>
      <c r="T301" s="12">
        <f t="shared" si="23"/>
        <v>0</v>
      </c>
      <c r="U301" s="14">
        <f t="shared" si="24"/>
        <v>-6.4699999999999989</v>
      </c>
      <c r="V301" s="12">
        <f t="shared" si="21"/>
        <v>8.1000000000000085</v>
      </c>
    </row>
    <row r="302" spans="2:22" x14ac:dyDescent="0.3">
      <c r="B302" s="350">
        <v>44613</v>
      </c>
      <c r="C302">
        <v>88.34</v>
      </c>
      <c r="D302">
        <v>90.4</v>
      </c>
      <c r="E302">
        <v>87.64</v>
      </c>
      <c r="F302">
        <v>89.26</v>
      </c>
      <c r="G302" s="3">
        <v>2718</v>
      </c>
      <c r="H302" t="s">
        <v>23</v>
      </c>
      <c r="I302" s="1">
        <v>89.100300000000004</v>
      </c>
      <c r="J302" s="7">
        <v>72.91</v>
      </c>
      <c r="K302">
        <v>81.010000000000005</v>
      </c>
      <c r="L302">
        <v>72.91</v>
      </c>
      <c r="M302">
        <v>79.38</v>
      </c>
      <c r="N302">
        <v>80.56</v>
      </c>
      <c r="O302" s="3">
        <v>13731</v>
      </c>
      <c r="P302" s="2">
        <v>76.137699999999995</v>
      </c>
      <c r="Q302" s="3">
        <v>221592</v>
      </c>
      <c r="R302" s="11">
        <f t="shared" si="20"/>
        <v>1089966.78</v>
      </c>
      <c r="S302" s="13">
        <f t="shared" si="22"/>
        <v>0</v>
      </c>
      <c r="T302" s="12">
        <f t="shared" si="23"/>
        <v>0</v>
      </c>
      <c r="U302" s="14">
        <f t="shared" si="24"/>
        <v>-6.4699999999999989</v>
      </c>
      <c r="V302" s="12">
        <f t="shared" si="21"/>
        <v>8.1000000000000085</v>
      </c>
    </row>
    <row r="303" spans="2:22" x14ac:dyDescent="0.3">
      <c r="B303" s="350">
        <v>44614</v>
      </c>
      <c r="C303">
        <v>89.3</v>
      </c>
      <c r="D303">
        <v>89.48</v>
      </c>
      <c r="E303">
        <v>87.8</v>
      </c>
      <c r="F303">
        <v>89.37</v>
      </c>
      <c r="G303" s="3">
        <v>3154</v>
      </c>
      <c r="H303" t="s">
        <v>23</v>
      </c>
      <c r="I303" s="1">
        <v>88.672200000000004</v>
      </c>
      <c r="J303" s="7">
        <v>72.91</v>
      </c>
      <c r="K303">
        <v>81.010000000000005</v>
      </c>
      <c r="L303">
        <v>72.91</v>
      </c>
      <c r="M303">
        <v>79.38</v>
      </c>
      <c r="N303">
        <v>80.56</v>
      </c>
      <c r="O303" s="3">
        <v>13731</v>
      </c>
      <c r="P303" s="2">
        <v>76.137699999999995</v>
      </c>
      <c r="Q303" s="3">
        <v>221592</v>
      </c>
      <c r="R303" s="11">
        <f t="shared" si="20"/>
        <v>1089966.78</v>
      </c>
      <c r="S303" s="13">
        <f t="shared" si="22"/>
        <v>0</v>
      </c>
      <c r="T303" s="12">
        <f t="shared" si="23"/>
        <v>0</v>
      </c>
      <c r="U303" s="14">
        <f t="shared" si="24"/>
        <v>-6.4699999999999989</v>
      </c>
      <c r="V303" s="12">
        <f t="shared" si="21"/>
        <v>8.1000000000000085</v>
      </c>
    </row>
    <row r="304" spans="2:22" x14ac:dyDescent="0.3">
      <c r="B304" s="350">
        <v>44615</v>
      </c>
      <c r="C304">
        <v>90.1</v>
      </c>
      <c r="D304">
        <v>94.7</v>
      </c>
      <c r="E304">
        <v>90.1</v>
      </c>
      <c r="F304">
        <v>94.67</v>
      </c>
      <c r="G304" s="3">
        <v>3014</v>
      </c>
      <c r="H304" t="s">
        <v>23</v>
      </c>
      <c r="I304" s="1">
        <v>92.715100000000007</v>
      </c>
      <c r="J304" s="7">
        <v>72.91</v>
      </c>
      <c r="K304">
        <v>81.010000000000005</v>
      </c>
      <c r="L304">
        <v>72.91</v>
      </c>
      <c r="M304">
        <v>79.38</v>
      </c>
      <c r="N304">
        <v>80.56</v>
      </c>
      <c r="O304" s="3">
        <v>13731</v>
      </c>
      <c r="P304" s="2">
        <v>76.137699999999995</v>
      </c>
      <c r="Q304" s="3">
        <v>221592</v>
      </c>
      <c r="R304" s="11">
        <f t="shared" si="20"/>
        <v>1089966.78</v>
      </c>
      <c r="S304" s="13">
        <f t="shared" si="22"/>
        <v>0</v>
      </c>
      <c r="T304" s="12">
        <f t="shared" si="23"/>
        <v>0</v>
      </c>
      <c r="U304" s="14">
        <f t="shared" si="24"/>
        <v>-6.4699999999999989</v>
      </c>
      <c r="V304" s="12">
        <f t="shared" si="21"/>
        <v>8.1000000000000085</v>
      </c>
    </row>
    <row r="305" spans="2:22" x14ac:dyDescent="0.3">
      <c r="B305" s="350">
        <v>44616</v>
      </c>
      <c r="C305">
        <v>94.38</v>
      </c>
      <c r="D305">
        <v>94.38</v>
      </c>
      <c r="E305">
        <v>85.82</v>
      </c>
      <c r="F305">
        <v>86.63</v>
      </c>
      <c r="G305" s="3">
        <v>18117</v>
      </c>
      <c r="H305" t="s">
        <v>23</v>
      </c>
      <c r="I305" s="1">
        <v>88.306700000000006</v>
      </c>
      <c r="J305" s="7">
        <v>72.91</v>
      </c>
      <c r="K305">
        <v>81.010000000000005</v>
      </c>
      <c r="L305">
        <v>72.91</v>
      </c>
      <c r="M305">
        <v>79.38</v>
      </c>
      <c r="N305">
        <v>80.56</v>
      </c>
      <c r="O305" s="3">
        <v>13731</v>
      </c>
      <c r="P305" s="2">
        <v>76.137699999999995</v>
      </c>
      <c r="Q305" s="3">
        <v>221592</v>
      </c>
      <c r="R305" s="11">
        <f t="shared" si="20"/>
        <v>1089966.78</v>
      </c>
      <c r="S305" s="13">
        <f t="shared" si="22"/>
        <v>0</v>
      </c>
      <c r="T305" s="12">
        <f t="shared" si="23"/>
        <v>0</v>
      </c>
      <c r="U305" s="14">
        <f t="shared" si="24"/>
        <v>-6.4699999999999989</v>
      </c>
      <c r="V305" s="12">
        <f t="shared" si="21"/>
        <v>8.1000000000000085</v>
      </c>
    </row>
    <row r="306" spans="2:22" x14ac:dyDescent="0.3">
      <c r="B306" s="350">
        <v>44617</v>
      </c>
      <c r="C306">
        <v>88.66</v>
      </c>
      <c r="D306">
        <v>88.8</v>
      </c>
      <c r="E306">
        <v>86.7</v>
      </c>
      <c r="F306">
        <v>87.71</v>
      </c>
      <c r="G306" s="3">
        <v>1807</v>
      </c>
      <c r="H306" t="s">
        <v>23</v>
      </c>
      <c r="I306" s="1">
        <v>87.569900000000004</v>
      </c>
      <c r="J306" s="7">
        <v>72.91</v>
      </c>
      <c r="K306">
        <v>81.010000000000005</v>
      </c>
      <c r="L306">
        <v>72.91</v>
      </c>
      <c r="M306">
        <v>79.38</v>
      </c>
      <c r="N306">
        <v>80.56</v>
      </c>
      <c r="O306" s="3">
        <v>13731</v>
      </c>
      <c r="P306" s="2">
        <v>76.137699999999995</v>
      </c>
      <c r="Q306" s="3">
        <v>221592</v>
      </c>
      <c r="R306" s="11">
        <f t="shared" si="20"/>
        <v>1089966.78</v>
      </c>
      <c r="S306" s="13">
        <f t="shared" si="22"/>
        <v>0</v>
      </c>
      <c r="T306" s="12">
        <f t="shared" si="23"/>
        <v>0</v>
      </c>
      <c r="U306" s="14">
        <f t="shared" si="24"/>
        <v>-6.4699999999999989</v>
      </c>
      <c r="V306" s="12">
        <f t="shared" si="21"/>
        <v>8.1000000000000085</v>
      </c>
    </row>
    <row r="307" spans="2:22" x14ac:dyDescent="0.3">
      <c r="B307" s="350">
        <v>44620</v>
      </c>
      <c r="C307">
        <v>86</v>
      </c>
      <c r="D307">
        <v>86</v>
      </c>
      <c r="E307">
        <v>79.89</v>
      </c>
      <c r="F307">
        <v>81.81</v>
      </c>
      <c r="G307" s="3">
        <v>3086</v>
      </c>
      <c r="H307" t="s">
        <v>23</v>
      </c>
      <c r="I307" s="1">
        <v>82.847899999999996</v>
      </c>
      <c r="J307" s="7">
        <v>72.91</v>
      </c>
      <c r="K307">
        <v>81.010000000000005</v>
      </c>
      <c r="L307">
        <v>72.91</v>
      </c>
      <c r="M307">
        <v>79.38</v>
      </c>
      <c r="N307">
        <v>80.56</v>
      </c>
      <c r="O307" s="3">
        <v>13731</v>
      </c>
      <c r="P307" s="2">
        <v>76.137699999999995</v>
      </c>
      <c r="Q307" s="3">
        <v>221592</v>
      </c>
      <c r="R307" s="11">
        <f t="shared" si="20"/>
        <v>1089966.78</v>
      </c>
      <c r="S307" s="13">
        <f t="shared" si="22"/>
        <v>0</v>
      </c>
      <c r="T307" s="12">
        <f t="shared" si="23"/>
        <v>0</v>
      </c>
      <c r="U307" s="14">
        <f t="shared" si="24"/>
        <v>-6.4699999999999989</v>
      </c>
      <c r="V307" s="12">
        <f t="shared" si="21"/>
        <v>8.1000000000000085</v>
      </c>
    </row>
    <row r="308" spans="2:22" x14ac:dyDescent="0.3">
      <c r="B308" s="350">
        <v>44621</v>
      </c>
      <c r="C308">
        <v>82.19</v>
      </c>
      <c r="D308">
        <v>83.71</v>
      </c>
      <c r="E308">
        <v>65.77</v>
      </c>
      <c r="F308">
        <v>68.52</v>
      </c>
      <c r="G308" s="3">
        <v>9178</v>
      </c>
      <c r="H308" t="s">
        <v>23</v>
      </c>
      <c r="I308" s="1">
        <v>76.206299999999999</v>
      </c>
      <c r="J308" s="7">
        <v>72.91</v>
      </c>
      <c r="K308">
        <v>81.010000000000005</v>
      </c>
      <c r="L308">
        <v>72.91</v>
      </c>
      <c r="M308">
        <v>79.38</v>
      </c>
      <c r="N308">
        <v>80.56</v>
      </c>
      <c r="O308" s="3">
        <v>13731</v>
      </c>
      <c r="P308" s="2">
        <v>76.137699999999995</v>
      </c>
      <c r="Q308" s="3">
        <v>221592</v>
      </c>
      <c r="R308" s="11">
        <f t="shared" si="20"/>
        <v>1089966.78</v>
      </c>
      <c r="S308" s="13">
        <f t="shared" si="22"/>
        <v>0</v>
      </c>
      <c r="T308" s="12">
        <f t="shared" si="23"/>
        <v>0</v>
      </c>
      <c r="U308" s="14">
        <f t="shared" si="24"/>
        <v>-6.4699999999999989</v>
      </c>
      <c r="V308" s="12">
        <f t="shared" si="21"/>
        <v>8.1000000000000085</v>
      </c>
    </row>
    <row r="309" spans="2:22" x14ac:dyDescent="0.3">
      <c r="B309" s="350">
        <v>44622</v>
      </c>
      <c r="C309">
        <v>69.900000000000006</v>
      </c>
      <c r="D309">
        <v>70.59</v>
      </c>
      <c r="E309">
        <v>55.4</v>
      </c>
      <c r="F309">
        <v>68.239999999999995</v>
      </c>
      <c r="G309" s="3">
        <v>9563</v>
      </c>
      <c r="H309" t="s">
        <v>23</v>
      </c>
      <c r="I309" s="1">
        <v>65.208200000000005</v>
      </c>
      <c r="J309" s="7">
        <v>72.91</v>
      </c>
      <c r="K309">
        <v>81.010000000000005</v>
      </c>
      <c r="L309">
        <v>72.91</v>
      </c>
      <c r="M309">
        <v>79.38</v>
      </c>
      <c r="N309">
        <v>80.56</v>
      </c>
      <c r="O309" s="3">
        <v>13731</v>
      </c>
      <c r="P309" s="2">
        <v>76.137699999999995</v>
      </c>
      <c r="Q309" s="3">
        <v>221592</v>
      </c>
      <c r="R309" s="11">
        <f t="shared" si="20"/>
        <v>1089966.78</v>
      </c>
      <c r="S309" s="13">
        <f t="shared" si="22"/>
        <v>0</v>
      </c>
      <c r="T309" s="12">
        <f t="shared" si="23"/>
        <v>0</v>
      </c>
      <c r="U309" s="14">
        <f t="shared" si="24"/>
        <v>-6.4699999999999989</v>
      </c>
      <c r="V309" s="12">
        <f t="shared" si="21"/>
        <v>8.1000000000000085</v>
      </c>
    </row>
    <row r="310" spans="2:22" x14ac:dyDescent="0.3">
      <c r="B310" s="350">
        <v>44623</v>
      </c>
      <c r="C310">
        <v>68.5</v>
      </c>
      <c r="D310">
        <v>69</v>
      </c>
      <c r="E310">
        <v>63.27</v>
      </c>
      <c r="F310">
        <v>67.06</v>
      </c>
      <c r="G310" s="3">
        <v>11544</v>
      </c>
      <c r="H310" t="s">
        <v>23</v>
      </c>
      <c r="I310" s="1">
        <v>65.481700000000004</v>
      </c>
      <c r="J310" s="7">
        <v>72.91</v>
      </c>
      <c r="K310">
        <v>81.010000000000005</v>
      </c>
      <c r="L310">
        <v>72.91</v>
      </c>
      <c r="M310">
        <v>79.38</v>
      </c>
      <c r="N310">
        <v>80.56</v>
      </c>
      <c r="O310" s="3">
        <v>13731</v>
      </c>
      <c r="P310" s="2">
        <v>76.137699999999995</v>
      </c>
      <c r="Q310" s="3">
        <v>221592</v>
      </c>
      <c r="R310" s="11">
        <f t="shared" si="20"/>
        <v>1089966.78</v>
      </c>
      <c r="S310" s="13">
        <f t="shared" si="22"/>
        <v>0</v>
      </c>
      <c r="T310" s="12">
        <f t="shared" si="23"/>
        <v>0</v>
      </c>
      <c r="U310" s="14">
        <f t="shared" si="24"/>
        <v>-6.4699999999999989</v>
      </c>
      <c r="V310" s="12">
        <f t="shared" si="21"/>
        <v>8.1000000000000085</v>
      </c>
    </row>
    <row r="311" spans="2:22" x14ac:dyDescent="0.3">
      <c r="B311" s="350">
        <v>44624</v>
      </c>
      <c r="C311">
        <v>66.180000000000007</v>
      </c>
      <c r="D311">
        <v>68.36</v>
      </c>
      <c r="E311">
        <v>64.13</v>
      </c>
      <c r="F311">
        <v>64.77</v>
      </c>
      <c r="G311" s="3">
        <v>3876</v>
      </c>
      <c r="H311" t="s">
        <v>23</v>
      </c>
      <c r="I311" s="1">
        <v>67.075500000000005</v>
      </c>
      <c r="J311" s="7">
        <v>72.91</v>
      </c>
      <c r="K311">
        <v>81.010000000000005</v>
      </c>
      <c r="L311">
        <v>72.91</v>
      </c>
      <c r="M311">
        <v>79.38</v>
      </c>
      <c r="N311">
        <v>80.56</v>
      </c>
      <c r="O311" s="3">
        <v>13731</v>
      </c>
      <c r="P311" s="2">
        <v>76.137699999999995</v>
      </c>
      <c r="Q311" s="3">
        <v>221592</v>
      </c>
      <c r="R311" s="11">
        <f t="shared" si="20"/>
        <v>1089966.78</v>
      </c>
      <c r="S311" s="13">
        <f t="shared" si="22"/>
        <v>0</v>
      </c>
      <c r="T311" s="12">
        <f t="shared" si="23"/>
        <v>0</v>
      </c>
      <c r="U311" s="14">
        <f t="shared" si="24"/>
        <v>-6.4699999999999989</v>
      </c>
      <c r="V311" s="12">
        <f t="shared" si="21"/>
        <v>8.1000000000000085</v>
      </c>
    </row>
    <row r="312" spans="2:22" x14ac:dyDescent="0.3">
      <c r="B312" s="350">
        <v>44627</v>
      </c>
      <c r="C312">
        <v>63.99</v>
      </c>
      <c r="D312">
        <v>63.99</v>
      </c>
      <c r="E312">
        <v>56.47</v>
      </c>
      <c r="F312">
        <v>57.93</v>
      </c>
      <c r="G312" s="3">
        <v>5270</v>
      </c>
      <c r="H312" t="s">
        <v>23</v>
      </c>
      <c r="I312" s="1">
        <v>58.410800000000002</v>
      </c>
      <c r="J312" s="7">
        <v>72.91</v>
      </c>
      <c r="K312">
        <v>81.010000000000005</v>
      </c>
      <c r="L312">
        <v>72.91</v>
      </c>
      <c r="M312">
        <v>79.38</v>
      </c>
      <c r="N312">
        <v>80.56</v>
      </c>
      <c r="O312" s="3">
        <v>13731</v>
      </c>
      <c r="P312" s="2">
        <v>76.137699999999995</v>
      </c>
      <c r="Q312" s="3">
        <v>221592</v>
      </c>
      <c r="R312" s="11">
        <f t="shared" si="20"/>
        <v>1089966.78</v>
      </c>
      <c r="S312" s="13">
        <f t="shared" si="22"/>
        <v>0</v>
      </c>
      <c r="T312" s="12">
        <f t="shared" si="23"/>
        <v>0</v>
      </c>
      <c r="U312" s="14">
        <f t="shared" si="24"/>
        <v>-6.4699999999999989</v>
      </c>
      <c r="V312" s="12">
        <f t="shared" si="21"/>
        <v>8.1000000000000085</v>
      </c>
    </row>
    <row r="313" spans="2:22" x14ac:dyDescent="0.3">
      <c r="B313" s="350">
        <v>44628</v>
      </c>
      <c r="C313">
        <v>56.32</v>
      </c>
      <c r="D313">
        <v>68.709999999999994</v>
      </c>
      <c r="E313">
        <v>56.32</v>
      </c>
      <c r="F313">
        <v>68.12</v>
      </c>
      <c r="G313" s="3">
        <v>1889</v>
      </c>
      <c r="H313" t="s">
        <v>23</v>
      </c>
      <c r="I313" s="1">
        <v>62.847000000000001</v>
      </c>
      <c r="J313" s="7">
        <v>72.91</v>
      </c>
      <c r="K313">
        <v>81.010000000000005</v>
      </c>
      <c r="L313">
        <v>72.91</v>
      </c>
      <c r="M313">
        <v>79.38</v>
      </c>
      <c r="N313">
        <v>80.56</v>
      </c>
      <c r="O313" s="3">
        <v>13731</v>
      </c>
      <c r="P313" s="2">
        <v>76.137699999999995</v>
      </c>
      <c r="Q313" s="3">
        <v>221592</v>
      </c>
      <c r="R313" s="11">
        <f t="shared" si="20"/>
        <v>1089966.78</v>
      </c>
      <c r="S313" s="13">
        <f t="shared" si="22"/>
        <v>0</v>
      </c>
      <c r="T313" s="12">
        <f t="shared" si="23"/>
        <v>0</v>
      </c>
      <c r="U313" s="14">
        <f t="shared" si="24"/>
        <v>-6.4699999999999989</v>
      </c>
      <c r="V313" s="12">
        <f t="shared" si="21"/>
        <v>8.1000000000000085</v>
      </c>
    </row>
    <row r="314" spans="2:22" x14ac:dyDescent="0.3">
      <c r="B314" s="350">
        <v>44629</v>
      </c>
      <c r="C314">
        <v>70.42</v>
      </c>
      <c r="D314">
        <v>74.150000000000006</v>
      </c>
      <c r="E314">
        <v>69.25</v>
      </c>
      <c r="F314">
        <v>72.78</v>
      </c>
      <c r="G314" s="3">
        <v>11333</v>
      </c>
      <c r="H314" t="s">
        <v>23</v>
      </c>
      <c r="I314" s="1">
        <v>71.436800000000005</v>
      </c>
      <c r="J314" s="7">
        <v>72.91</v>
      </c>
      <c r="K314">
        <v>81.010000000000005</v>
      </c>
      <c r="L314">
        <v>72.91</v>
      </c>
      <c r="M314">
        <v>79.38</v>
      </c>
      <c r="N314">
        <v>80.56</v>
      </c>
      <c r="O314" s="3">
        <v>13731</v>
      </c>
      <c r="P314" s="2">
        <v>76.137699999999995</v>
      </c>
      <c r="Q314" s="3">
        <v>221592</v>
      </c>
      <c r="R314" s="11">
        <f t="shared" si="20"/>
        <v>1089966.78</v>
      </c>
      <c r="S314" s="13">
        <f t="shared" si="22"/>
        <v>0</v>
      </c>
      <c r="T314" s="12">
        <f t="shared" si="23"/>
        <v>0</v>
      </c>
      <c r="U314" s="14">
        <f t="shared" si="24"/>
        <v>-6.4699999999999989</v>
      </c>
      <c r="V314" s="12">
        <f t="shared" si="21"/>
        <v>8.1000000000000085</v>
      </c>
    </row>
    <row r="315" spans="2:22" x14ac:dyDescent="0.3">
      <c r="B315" s="350">
        <v>44630</v>
      </c>
      <c r="C315">
        <v>71.5</v>
      </c>
      <c r="D315">
        <v>76.23</v>
      </c>
      <c r="E315">
        <v>69.47</v>
      </c>
      <c r="F315">
        <v>76.02</v>
      </c>
      <c r="G315" s="3">
        <v>3862</v>
      </c>
      <c r="H315" t="s">
        <v>23</v>
      </c>
      <c r="I315" s="1">
        <v>73.7483</v>
      </c>
      <c r="J315" s="7">
        <v>72.91</v>
      </c>
      <c r="K315">
        <v>81.010000000000005</v>
      </c>
      <c r="L315">
        <v>72.91</v>
      </c>
      <c r="M315">
        <v>79.38</v>
      </c>
      <c r="N315">
        <v>80.56</v>
      </c>
      <c r="O315" s="3">
        <v>13731</v>
      </c>
      <c r="P315" s="2">
        <v>76.137699999999995</v>
      </c>
      <c r="Q315" s="3">
        <v>221592</v>
      </c>
      <c r="R315" s="11">
        <f t="shared" si="20"/>
        <v>1089966.78</v>
      </c>
      <c r="S315" s="13">
        <f t="shared" si="22"/>
        <v>0</v>
      </c>
      <c r="T315" s="12">
        <f t="shared" si="23"/>
        <v>0</v>
      </c>
      <c r="U315" s="14">
        <f t="shared" si="24"/>
        <v>-6.4699999999999989</v>
      </c>
      <c r="V315" s="12">
        <f t="shared" si="21"/>
        <v>8.1000000000000085</v>
      </c>
    </row>
    <row r="316" spans="2:22" x14ac:dyDescent="0.3">
      <c r="B316" s="350">
        <v>44631</v>
      </c>
      <c r="C316">
        <v>75.22</v>
      </c>
      <c r="D316">
        <v>77.599999999999994</v>
      </c>
      <c r="E316">
        <v>74.48</v>
      </c>
      <c r="F316">
        <v>76.38</v>
      </c>
      <c r="G316" s="3">
        <v>2634</v>
      </c>
      <c r="H316" t="s">
        <v>23</v>
      </c>
      <c r="I316" s="1">
        <v>76.362399999999994</v>
      </c>
      <c r="J316" s="7">
        <v>72.91</v>
      </c>
      <c r="K316">
        <v>81.010000000000005</v>
      </c>
      <c r="L316">
        <v>72.91</v>
      </c>
      <c r="M316">
        <v>79.38</v>
      </c>
      <c r="N316">
        <v>80.56</v>
      </c>
      <c r="O316" s="3">
        <v>13731</v>
      </c>
      <c r="P316" s="2">
        <v>76.137699999999995</v>
      </c>
      <c r="Q316" s="3">
        <v>221592</v>
      </c>
      <c r="R316" s="11">
        <f t="shared" si="20"/>
        <v>1089966.78</v>
      </c>
      <c r="S316" s="13">
        <f t="shared" si="22"/>
        <v>0</v>
      </c>
      <c r="T316" s="12">
        <f t="shared" si="23"/>
        <v>0</v>
      </c>
      <c r="U316" s="14">
        <f t="shared" si="24"/>
        <v>-6.4699999999999989</v>
      </c>
      <c r="V316" s="12">
        <f t="shared" si="21"/>
        <v>8.1000000000000085</v>
      </c>
    </row>
    <row r="317" spans="2:22" x14ac:dyDescent="0.3">
      <c r="B317" s="350">
        <v>44634</v>
      </c>
      <c r="C317">
        <v>75.58</v>
      </c>
      <c r="D317">
        <v>80.099999999999994</v>
      </c>
      <c r="E317">
        <v>75.58</v>
      </c>
      <c r="F317">
        <v>77.89</v>
      </c>
      <c r="G317" s="3">
        <v>4091</v>
      </c>
      <c r="H317" t="s">
        <v>23</v>
      </c>
      <c r="I317" s="1">
        <v>78.566199999999995</v>
      </c>
      <c r="J317" s="7">
        <v>72.91</v>
      </c>
      <c r="K317">
        <v>81.010000000000005</v>
      </c>
      <c r="L317">
        <v>72.91</v>
      </c>
      <c r="M317">
        <v>79.38</v>
      </c>
      <c r="N317">
        <v>80.56</v>
      </c>
      <c r="O317" s="3">
        <v>13731</v>
      </c>
      <c r="P317" s="2">
        <v>76.137699999999995</v>
      </c>
      <c r="Q317" s="3">
        <v>221592</v>
      </c>
      <c r="R317" s="11">
        <f t="shared" si="20"/>
        <v>1089966.78</v>
      </c>
      <c r="S317" s="13">
        <f t="shared" si="22"/>
        <v>0</v>
      </c>
      <c r="T317" s="12">
        <f t="shared" si="23"/>
        <v>0</v>
      </c>
      <c r="U317" s="14">
        <f t="shared" si="24"/>
        <v>-6.4699999999999989</v>
      </c>
      <c r="V317" s="12">
        <f t="shared" si="21"/>
        <v>8.1000000000000085</v>
      </c>
    </row>
    <row r="318" spans="2:22" x14ac:dyDescent="0.3">
      <c r="B318" s="350">
        <v>44635</v>
      </c>
      <c r="C318">
        <v>76.040000000000006</v>
      </c>
      <c r="D318">
        <v>78.05</v>
      </c>
      <c r="E318">
        <v>74.739999999999995</v>
      </c>
      <c r="F318">
        <v>77.040000000000006</v>
      </c>
      <c r="G318" s="3">
        <v>1885</v>
      </c>
      <c r="H318" t="s">
        <v>23</v>
      </c>
      <c r="I318" s="1">
        <v>76.206100000000006</v>
      </c>
      <c r="J318" s="7">
        <v>72.91</v>
      </c>
      <c r="K318">
        <v>81.010000000000005</v>
      </c>
      <c r="L318">
        <v>72.91</v>
      </c>
      <c r="M318">
        <v>79.38</v>
      </c>
      <c r="N318">
        <v>80.56</v>
      </c>
      <c r="O318" s="3">
        <v>13731</v>
      </c>
      <c r="P318" s="2">
        <v>76.137699999999995</v>
      </c>
      <c r="Q318" s="3">
        <v>221592</v>
      </c>
      <c r="R318" s="11">
        <f t="shared" si="20"/>
        <v>1089966.78</v>
      </c>
      <c r="S318" s="13">
        <f t="shared" si="22"/>
        <v>0</v>
      </c>
      <c r="T318" s="12">
        <f t="shared" si="23"/>
        <v>0</v>
      </c>
      <c r="U318" s="14">
        <f t="shared" si="24"/>
        <v>-6.4699999999999989</v>
      </c>
      <c r="V318" s="12">
        <f t="shared" si="21"/>
        <v>8.1000000000000085</v>
      </c>
    </row>
    <row r="319" spans="2:22" x14ac:dyDescent="0.3">
      <c r="B319" s="350">
        <v>44636</v>
      </c>
      <c r="C319">
        <v>78.209999999999994</v>
      </c>
      <c r="D319">
        <v>78.349999999999994</v>
      </c>
      <c r="E319">
        <v>74.900000000000006</v>
      </c>
      <c r="F319">
        <v>77.760000000000005</v>
      </c>
      <c r="G319" s="3">
        <v>922</v>
      </c>
      <c r="H319" t="s">
        <v>23</v>
      </c>
      <c r="I319" s="1">
        <v>76.552899999999994</v>
      </c>
      <c r="J319" s="7">
        <v>72.91</v>
      </c>
      <c r="K319">
        <v>81.010000000000005</v>
      </c>
      <c r="L319">
        <v>72.91</v>
      </c>
      <c r="M319">
        <v>79.38</v>
      </c>
      <c r="N319">
        <v>80.56</v>
      </c>
      <c r="O319" s="3">
        <v>13731</v>
      </c>
      <c r="P319" s="2">
        <v>76.137699999999995</v>
      </c>
      <c r="Q319" s="3">
        <v>221592</v>
      </c>
      <c r="R319" s="11">
        <f t="shared" si="20"/>
        <v>1089966.78</v>
      </c>
      <c r="S319" s="13">
        <f t="shared" si="22"/>
        <v>0</v>
      </c>
      <c r="T319" s="12">
        <f t="shared" si="23"/>
        <v>0</v>
      </c>
      <c r="U319" s="14">
        <f t="shared" si="24"/>
        <v>-6.4699999999999989</v>
      </c>
      <c r="V319" s="12">
        <f t="shared" si="21"/>
        <v>8.1000000000000085</v>
      </c>
    </row>
    <row r="320" spans="2:22" x14ac:dyDescent="0.3">
      <c r="B320" s="350">
        <v>44637</v>
      </c>
      <c r="C320">
        <v>78.42</v>
      </c>
      <c r="D320">
        <v>79.81</v>
      </c>
      <c r="E320">
        <v>75.930000000000007</v>
      </c>
      <c r="F320">
        <v>79.52</v>
      </c>
      <c r="G320" s="3">
        <v>3170</v>
      </c>
      <c r="H320" t="s">
        <v>23</v>
      </c>
      <c r="I320" s="1">
        <v>78.376999999999995</v>
      </c>
      <c r="J320" s="7">
        <v>72.91</v>
      </c>
      <c r="K320">
        <v>81.010000000000005</v>
      </c>
      <c r="L320">
        <v>72.91</v>
      </c>
      <c r="M320">
        <v>79.38</v>
      </c>
      <c r="N320">
        <v>80.56</v>
      </c>
      <c r="O320" s="3">
        <v>13731</v>
      </c>
      <c r="P320" s="2">
        <v>76.137699999999995</v>
      </c>
      <c r="Q320" s="3">
        <v>221592</v>
      </c>
      <c r="R320" s="11">
        <f t="shared" si="20"/>
        <v>1089966.78</v>
      </c>
      <c r="S320" s="13">
        <f t="shared" si="22"/>
        <v>0</v>
      </c>
      <c r="T320" s="12">
        <f t="shared" si="23"/>
        <v>0</v>
      </c>
      <c r="U320" s="14">
        <f t="shared" si="24"/>
        <v>-6.4699999999999989</v>
      </c>
      <c r="V320" s="12">
        <f t="shared" si="21"/>
        <v>8.1000000000000085</v>
      </c>
    </row>
    <row r="321" spans="2:22" x14ac:dyDescent="0.3">
      <c r="B321" s="350">
        <v>44638</v>
      </c>
      <c r="C321">
        <v>79</v>
      </c>
      <c r="D321">
        <v>79.63</v>
      </c>
      <c r="E321">
        <v>78.150000000000006</v>
      </c>
      <c r="F321">
        <v>78.52</v>
      </c>
      <c r="G321" s="3">
        <v>923</v>
      </c>
      <c r="H321" t="s">
        <v>23</v>
      </c>
      <c r="I321" s="1">
        <v>79.226799999999997</v>
      </c>
      <c r="J321" s="7">
        <v>72.91</v>
      </c>
      <c r="K321">
        <v>81.010000000000005</v>
      </c>
      <c r="L321">
        <v>72.91</v>
      </c>
      <c r="M321">
        <v>79.38</v>
      </c>
      <c r="N321">
        <v>80.56</v>
      </c>
      <c r="O321" s="3">
        <v>13731</v>
      </c>
      <c r="P321" s="2">
        <v>76.137699999999995</v>
      </c>
      <c r="Q321" s="3">
        <v>221592</v>
      </c>
      <c r="R321" s="11">
        <f t="shared" si="20"/>
        <v>1089966.78</v>
      </c>
      <c r="S321" s="13">
        <f t="shared" si="22"/>
        <v>0</v>
      </c>
      <c r="T321" s="12">
        <f t="shared" si="23"/>
        <v>0</v>
      </c>
      <c r="U321" s="14">
        <f t="shared" si="24"/>
        <v>-6.4699999999999989</v>
      </c>
      <c r="V321" s="12">
        <f t="shared" si="21"/>
        <v>8.1000000000000085</v>
      </c>
    </row>
    <row r="322" spans="2:22" x14ac:dyDescent="0.3">
      <c r="B322" s="350">
        <v>44641</v>
      </c>
      <c r="C322">
        <v>77.930000000000007</v>
      </c>
      <c r="D322">
        <v>79.02</v>
      </c>
      <c r="E322">
        <v>77.22</v>
      </c>
      <c r="F322">
        <v>78.010000000000005</v>
      </c>
      <c r="G322" s="3">
        <v>402</v>
      </c>
      <c r="H322" t="s">
        <v>23</v>
      </c>
      <c r="I322" s="1">
        <v>78.164400000000001</v>
      </c>
      <c r="J322" s="7">
        <v>72.91</v>
      </c>
      <c r="K322">
        <v>81.010000000000005</v>
      </c>
      <c r="L322">
        <v>72.91</v>
      </c>
      <c r="M322">
        <v>79.38</v>
      </c>
      <c r="N322">
        <v>80.56</v>
      </c>
      <c r="O322" s="3">
        <v>13731</v>
      </c>
      <c r="P322" s="2">
        <v>76.137699999999995</v>
      </c>
      <c r="Q322" s="3">
        <v>221592</v>
      </c>
      <c r="R322" s="11">
        <f t="shared" si="20"/>
        <v>1089966.78</v>
      </c>
      <c r="S322" s="13">
        <f t="shared" si="22"/>
        <v>0</v>
      </c>
      <c r="T322" s="12">
        <f t="shared" si="23"/>
        <v>0</v>
      </c>
      <c r="U322" s="14">
        <f t="shared" si="24"/>
        <v>-6.4699999999999989</v>
      </c>
      <c r="V322" s="12">
        <f t="shared" si="21"/>
        <v>8.1000000000000085</v>
      </c>
    </row>
    <row r="323" spans="2:22" x14ac:dyDescent="0.3">
      <c r="B323" s="350">
        <v>44642</v>
      </c>
      <c r="C323">
        <v>78.84</v>
      </c>
      <c r="D323">
        <v>81.03</v>
      </c>
      <c r="E323">
        <v>78.290000000000006</v>
      </c>
      <c r="F323">
        <v>80.290000000000006</v>
      </c>
      <c r="G323" s="3">
        <v>1113</v>
      </c>
      <c r="H323" t="s">
        <v>23</v>
      </c>
      <c r="I323" s="1">
        <v>80.129099999999994</v>
      </c>
      <c r="J323" s="7">
        <v>72.91</v>
      </c>
      <c r="K323">
        <v>81.010000000000005</v>
      </c>
      <c r="L323">
        <v>72.91</v>
      </c>
      <c r="M323">
        <v>79.38</v>
      </c>
      <c r="N323">
        <v>80.56</v>
      </c>
      <c r="O323" s="3">
        <v>13731</v>
      </c>
      <c r="P323" s="2">
        <v>76.137699999999995</v>
      </c>
      <c r="Q323" s="3">
        <v>221592</v>
      </c>
      <c r="R323" s="11">
        <f t="shared" si="20"/>
        <v>1089966.78</v>
      </c>
      <c r="S323" s="13">
        <f t="shared" si="22"/>
        <v>0</v>
      </c>
      <c r="T323" s="12">
        <f t="shared" si="23"/>
        <v>0</v>
      </c>
      <c r="U323" s="14">
        <f t="shared" si="24"/>
        <v>-6.4699999999999989</v>
      </c>
      <c r="V323" s="12">
        <f t="shared" si="21"/>
        <v>8.1000000000000085</v>
      </c>
    </row>
    <row r="324" spans="2:22" x14ac:dyDescent="0.3">
      <c r="B324" s="350">
        <v>44643</v>
      </c>
      <c r="C324">
        <v>80.510000000000005</v>
      </c>
      <c r="D324">
        <v>80.91</v>
      </c>
      <c r="E324">
        <v>75.599999999999994</v>
      </c>
      <c r="F324">
        <v>76.25</v>
      </c>
      <c r="G324" s="3">
        <v>2308</v>
      </c>
      <c r="H324" t="s">
        <v>23</v>
      </c>
      <c r="I324" s="1">
        <v>77.904499999999999</v>
      </c>
      <c r="J324" s="7">
        <v>72.91</v>
      </c>
      <c r="K324">
        <v>81.010000000000005</v>
      </c>
      <c r="L324">
        <v>72.91</v>
      </c>
      <c r="M324">
        <v>79.38</v>
      </c>
      <c r="N324">
        <v>80.56</v>
      </c>
      <c r="O324" s="3">
        <v>13731</v>
      </c>
      <c r="P324" s="2">
        <v>76.137699999999995</v>
      </c>
      <c r="Q324" s="3">
        <v>221592</v>
      </c>
      <c r="R324" s="11">
        <f t="shared" si="20"/>
        <v>1089966.78</v>
      </c>
      <c r="S324" s="13">
        <f t="shared" si="22"/>
        <v>0</v>
      </c>
      <c r="T324" s="12">
        <f t="shared" si="23"/>
        <v>0</v>
      </c>
      <c r="U324" s="14">
        <f t="shared" si="24"/>
        <v>-6.4699999999999989</v>
      </c>
      <c r="V324" s="12">
        <f t="shared" si="21"/>
        <v>8.1000000000000085</v>
      </c>
    </row>
    <row r="325" spans="2:22" x14ac:dyDescent="0.3">
      <c r="B325" s="350">
        <v>44644</v>
      </c>
      <c r="C325">
        <v>76.48</v>
      </c>
      <c r="D325">
        <v>78.91</v>
      </c>
      <c r="E325">
        <v>75.58</v>
      </c>
      <c r="F325">
        <v>77.94</v>
      </c>
      <c r="G325" s="3">
        <v>671</v>
      </c>
      <c r="H325" t="s">
        <v>23</v>
      </c>
      <c r="I325" s="1">
        <v>76.591399999999993</v>
      </c>
      <c r="J325" s="7">
        <v>72.91</v>
      </c>
      <c r="K325">
        <v>81.010000000000005</v>
      </c>
      <c r="L325">
        <v>72.91</v>
      </c>
      <c r="M325">
        <v>79.38</v>
      </c>
      <c r="N325">
        <v>80.56</v>
      </c>
      <c r="O325" s="3">
        <v>13731</v>
      </c>
      <c r="P325" s="2">
        <v>76.137699999999995</v>
      </c>
      <c r="Q325" s="3">
        <v>221592</v>
      </c>
      <c r="R325" s="11">
        <f t="shared" si="20"/>
        <v>1089966.78</v>
      </c>
      <c r="S325" s="13">
        <f t="shared" si="22"/>
        <v>0</v>
      </c>
      <c r="T325" s="12">
        <f t="shared" si="23"/>
        <v>0</v>
      </c>
      <c r="U325" s="14">
        <f t="shared" si="24"/>
        <v>-6.4699999999999989</v>
      </c>
      <c r="V325" s="12">
        <f t="shared" si="21"/>
        <v>8.1000000000000085</v>
      </c>
    </row>
    <row r="326" spans="2:22" x14ac:dyDescent="0.3">
      <c r="B326" s="350">
        <v>44645</v>
      </c>
      <c r="C326">
        <v>78.3</v>
      </c>
      <c r="D326">
        <v>78.52</v>
      </c>
      <c r="E326">
        <v>76.989999999999995</v>
      </c>
      <c r="F326">
        <v>78.31</v>
      </c>
      <c r="G326" s="3">
        <v>679</v>
      </c>
      <c r="H326" t="s">
        <v>23</v>
      </c>
      <c r="I326" s="1">
        <v>77.863600000000005</v>
      </c>
      <c r="J326" s="7">
        <v>72.91</v>
      </c>
      <c r="K326">
        <v>81.010000000000005</v>
      </c>
      <c r="L326">
        <v>72.91</v>
      </c>
      <c r="M326">
        <v>79.38</v>
      </c>
      <c r="N326">
        <v>80.56</v>
      </c>
      <c r="O326" s="3">
        <v>13731</v>
      </c>
      <c r="P326" s="2">
        <v>76.137699999999995</v>
      </c>
      <c r="Q326" s="3">
        <v>221592</v>
      </c>
      <c r="R326" s="11">
        <f t="shared" si="20"/>
        <v>1089966.78</v>
      </c>
      <c r="S326" s="13">
        <f t="shared" si="22"/>
        <v>0</v>
      </c>
      <c r="T326" s="12">
        <f t="shared" si="23"/>
        <v>0</v>
      </c>
      <c r="U326" s="14">
        <f t="shared" si="24"/>
        <v>-6.4699999999999989</v>
      </c>
      <c r="V326" s="12">
        <f t="shared" si="21"/>
        <v>8.1000000000000085</v>
      </c>
    </row>
    <row r="327" spans="2:22" x14ac:dyDescent="0.3">
      <c r="B327" s="350">
        <v>44648</v>
      </c>
      <c r="C327">
        <v>77.61</v>
      </c>
      <c r="D327">
        <v>81.64</v>
      </c>
      <c r="E327">
        <v>77.599999999999994</v>
      </c>
      <c r="F327">
        <v>80.540000000000006</v>
      </c>
      <c r="G327" s="3">
        <v>3710</v>
      </c>
      <c r="H327" t="s">
        <v>23</v>
      </c>
      <c r="I327" s="1">
        <v>80.497399999999999</v>
      </c>
      <c r="J327" s="7">
        <v>72.91</v>
      </c>
      <c r="K327">
        <v>81.010000000000005</v>
      </c>
      <c r="L327">
        <v>72.91</v>
      </c>
      <c r="M327">
        <v>79.38</v>
      </c>
      <c r="N327">
        <v>80.56</v>
      </c>
      <c r="O327" s="3">
        <v>13731</v>
      </c>
      <c r="P327" s="2">
        <v>76.137699999999995</v>
      </c>
      <c r="Q327" s="3">
        <v>221592</v>
      </c>
      <c r="R327" s="11">
        <f t="shared" ref="R327:R390" si="25">+M327*O327</f>
        <v>1089966.78</v>
      </c>
      <c r="S327" s="13">
        <f t="shared" si="22"/>
        <v>0</v>
      </c>
      <c r="T327" s="12">
        <f t="shared" si="23"/>
        <v>0</v>
      </c>
      <c r="U327" s="14">
        <f t="shared" si="24"/>
        <v>-6.4699999999999989</v>
      </c>
      <c r="V327" s="12">
        <f t="shared" ref="V327:V390" si="26">+K327-L327</f>
        <v>8.1000000000000085</v>
      </c>
    </row>
    <row r="328" spans="2:22" x14ac:dyDescent="0.3">
      <c r="B328" s="350">
        <v>44649</v>
      </c>
      <c r="C328">
        <v>80.84</v>
      </c>
      <c r="D328">
        <v>81.52</v>
      </c>
      <c r="E328">
        <v>80.36</v>
      </c>
      <c r="F328">
        <v>81.42</v>
      </c>
      <c r="G328" s="3">
        <v>796</v>
      </c>
      <c r="H328" t="s">
        <v>23</v>
      </c>
      <c r="I328" s="1">
        <v>81.036000000000001</v>
      </c>
      <c r="J328" s="7">
        <v>72.91</v>
      </c>
      <c r="K328">
        <v>81.010000000000005</v>
      </c>
      <c r="L328">
        <v>72.91</v>
      </c>
      <c r="M328">
        <v>79.38</v>
      </c>
      <c r="N328">
        <v>80.56</v>
      </c>
      <c r="O328" s="3">
        <v>13731</v>
      </c>
      <c r="P328" s="2">
        <v>76.137699999999995</v>
      </c>
      <c r="Q328" s="3">
        <v>221592</v>
      </c>
      <c r="R328" s="11">
        <f t="shared" si="25"/>
        <v>1089966.78</v>
      </c>
      <c r="S328" s="13">
        <f t="shared" ref="S328:S391" si="27">+M328/M327-1</f>
        <v>0</v>
      </c>
      <c r="T328" s="12">
        <f t="shared" ref="T328:T391" si="28">+M328-M327</f>
        <v>0</v>
      </c>
      <c r="U328" s="14">
        <f t="shared" ref="U328:U391" si="29">+J328-M327</f>
        <v>-6.4699999999999989</v>
      </c>
      <c r="V328" s="12">
        <f t="shared" si="26"/>
        <v>8.1000000000000085</v>
      </c>
    </row>
    <row r="329" spans="2:22" x14ac:dyDescent="0.3">
      <c r="B329" s="350">
        <v>44650</v>
      </c>
      <c r="C329">
        <v>81.040000000000006</v>
      </c>
      <c r="D329">
        <v>81.040000000000006</v>
      </c>
      <c r="E329">
        <v>76.61</v>
      </c>
      <c r="F329">
        <v>78.02</v>
      </c>
      <c r="G329" s="3">
        <v>5240</v>
      </c>
      <c r="H329" t="s">
        <v>23</v>
      </c>
      <c r="I329" s="1">
        <v>77.926599999999993</v>
      </c>
      <c r="J329" s="7">
        <v>72.91</v>
      </c>
      <c r="K329">
        <v>81.010000000000005</v>
      </c>
      <c r="L329">
        <v>72.91</v>
      </c>
      <c r="M329">
        <v>79.38</v>
      </c>
      <c r="N329">
        <v>80.56</v>
      </c>
      <c r="O329" s="3">
        <v>13731</v>
      </c>
      <c r="P329" s="2">
        <v>76.137699999999995</v>
      </c>
      <c r="Q329" s="3">
        <v>221592</v>
      </c>
      <c r="R329" s="11">
        <f t="shared" si="25"/>
        <v>1089966.78</v>
      </c>
      <c r="S329" s="13">
        <f t="shared" si="27"/>
        <v>0</v>
      </c>
      <c r="T329" s="12">
        <f t="shared" si="28"/>
        <v>0</v>
      </c>
      <c r="U329" s="14">
        <f t="shared" si="29"/>
        <v>-6.4699999999999989</v>
      </c>
      <c r="V329" s="12">
        <f t="shared" si="26"/>
        <v>8.1000000000000085</v>
      </c>
    </row>
    <row r="330" spans="2:22" x14ac:dyDescent="0.3">
      <c r="B330" s="350">
        <v>44651</v>
      </c>
      <c r="C330">
        <v>78.39</v>
      </c>
      <c r="D330">
        <v>80.099999999999994</v>
      </c>
      <c r="E330">
        <v>75.28</v>
      </c>
      <c r="F330">
        <v>76.27</v>
      </c>
      <c r="G330" s="3">
        <v>4454</v>
      </c>
      <c r="H330" t="s">
        <v>23</v>
      </c>
      <c r="I330" s="1">
        <v>77.566900000000004</v>
      </c>
      <c r="J330" s="7">
        <v>72.91</v>
      </c>
      <c r="K330">
        <v>81.010000000000005</v>
      </c>
      <c r="L330">
        <v>72.91</v>
      </c>
      <c r="M330">
        <v>79.38</v>
      </c>
      <c r="N330">
        <v>80.56</v>
      </c>
      <c r="O330" s="3">
        <v>13731</v>
      </c>
      <c r="P330" s="2">
        <v>76.137699999999995</v>
      </c>
      <c r="Q330" s="3">
        <v>221592</v>
      </c>
      <c r="R330" s="11">
        <f t="shared" si="25"/>
        <v>1089966.78</v>
      </c>
      <c r="S330" s="13">
        <f t="shared" si="27"/>
        <v>0</v>
      </c>
      <c r="T330" s="12">
        <f t="shared" si="28"/>
        <v>0</v>
      </c>
      <c r="U330" s="14">
        <f t="shared" si="29"/>
        <v>-6.4699999999999989</v>
      </c>
      <c r="V330" s="12">
        <f t="shared" si="26"/>
        <v>8.1000000000000085</v>
      </c>
    </row>
    <row r="331" spans="2:22" x14ac:dyDescent="0.3">
      <c r="B331" s="350">
        <v>44652</v>
      </c>
      <c r="C331">
        <v>76.709999999999994</v>
      </c>
      <c r="D331">
        <v>79.58</v>
      </c>
      <c r="E331">
        <v>76.599999999999994</v>
      </c>
      <c r="F331">
        <v>78.3</v>
      </c>
      <c r="G331" s="3">
        <v>1836</v>
      </c>
      <c r="H331" t="s">
        <v>23</v>
      </c>
      <c r="I331" s="1">
        <v>78.100099999999998</v>
      </c>
      <c r="J331" s="7">
        <v>72.91</v>
      </c>
      <c r="K331">
        <v>81.010000000000005</v>
      </c>
      <c r="L331">
        <v>72.91</v>
      </c>
      <c r="M331">
        <v>79.38</v>
      </c>
      <c r="N331">
        <v>80.56</v>
      </c>
      <c r="O331" s="3">
        <v>13731</v>
      </c>
      <c r="P331" s="2">
        <v>76.137699999999995</v>
      </c>
      <c r="Q331" s="3">
        <v>221592</v>
      </c>
      <c r="R331" s="11">
        <f t="shared" si="25"/>
        <v>1089966.78</v>
      </c>
      <c r="S331" s="13">
        <f t="shared" si="27"/>
        <v>0</v>
      </c>
      <c r="T331" s="12">
        <f t="shared" si="28"/>
        <v>0</v>
      </c>
      <c r="U331" s="14">
        <f t="shared" si="29"/>
        <v>-6.4699999999999989</v>
      </c>
      <c r="V331" s="12">
        <f t="shared" si="26"/>
        <v>8.1000000000000085</v>
      </c>
    </row>
    <row r="332" spans="2:22" x14ac:dyDescent="0.3">
      <c r="B332" s="350">
        <v>44655</v>
      </c>
      <c r="C332">
        <v>77.930000000000007</v>
      </c>
      <c r="D332">
        <v>79.11</v>
      </c>
      <c r="E332">
        <v>76.930000000000007</v>
      </c>
      <c r="F332">
        <v>78.290000000000006</v>
      </c>
      <c r="G332" s="3">
        <v>2576</v>
      </c>
      <c r="H332" t="s">
        <v>23</v>
      </c>
      <c r="I332" s="1">
        <v>77.863799999999998</v>
      </c>
      <c r="J332" s="7">
        <v>72.91</v>
      </c>
      <c r="K332">
        <v>81.010000000000005</v>
      </c>
      <c r="L332">
        <v>72.91</v>
      </c>
      <c r="M332">
        <v>79.38</v>
      </c>
      <c r="N332">
        <v>80.56</v>
      </c>
      <c r="O332" s="3">
        <v>13731</v>
      </c>
      <c r="P332" s="2">
        <v>76.137699999999995</v>
      </c>
      <c r="Q332" s="3">
        <v>221592</v>
      </c>
      <c r="R332" s="11">
        <f t="shared" si="25"/>
        <v>1089966.78</v>
      </c>
      <c r="S332" s="13">
        <f t="shared" si="27"/>
        <v>0</v>
      </c>
      <c r="T332" s="12">
        <f t="shared" si="28"/>
        <v>0</v>
      </c>
      <c r="U332" s="14">
        <f t="shared" si="29"/>
        <v>-6.4699999999999989</v>
      </c>
      <c r="V332" s="12">
        <f t="shared" si="26"/>
        <v>8.1000000000000085</v>
      </c>
    </row>
    <row r="333" spans="2:22" x14ac:dyDescent="0.3">
      <c r="B333" s="350">
        <v>44656</v>
      </c>
      <c r="C333">
        <v>78.150000000000006</v>
      </c>
      <c r="D333">
        <v>78.489999999999995</v>
      </c>
      <c r="E333">
        <v>77.290000000000006</v>
      </c>
      <c r="F333">
        <v>77.849999999999994</v>
      </c>
      <c r="G333" s="3">
        <v>1386</v>
      </c>
      <c r="H333" t="s">
        <v>23</v>
      </c>
      <c r="I333" s="1">
        <v>77.715900000000005</v>
      </c>
      <c r="J333" s="7">
        <v>72.91</v>
      </c>
      <c r="K333">
        <v>81.010000000000005</v>
      </c>
      <c r="L333">
        <v>72.91</v>
      </c>
      <c r="M333">
        <v>79.38</v>
      </c>
      <c r="N333">
        <v>80.56</v>
      </c>
      <c r="O333" s="3">
        <v>13731</v>
      </c>
      <c r="P333" s="2">
        <v>76.137699999999995</v>
      </c>
      <c r="Q333" s="3">
        <v>221592</v>
      </c>
      <c r="R333" s="11">
        <f t="shared" si="25"/>
        <v>1089966.78</v>
      </c>
      <c r="S333" s="13">
        <f t="shared" si="27"/>
        <v>0</v>
      </c>
      <c r="T333" s="12">
        <f t="shared" si="28"/>
        <v>0</v>
      </c>
      <c r="U333" s="14">
        <f t="shared" si="29"/>
        <v>-6.4699999999999989</v>
      </c>
      <c r="V333" s="12">
        <f t="shared" si="26"/>
        <v>8.1000000000000085</v>
      </c>
    </row>
    <row r="334" spans="2:22" x14ac:dyDescent="0.3">
      <c r="B334" s="350">
        <v>44657</v>
      </c>
      <c r="C334">
        <v>77.849999999999994</v>
      </c>
      <c r="D334">
        <v>79.099999999999994</v>
      </c>
      <c r="E334">
        <v>76.569999999999993</v>
      </c>
      <c r="F334">
        <v>76.989999999999995</v>
      </c>
      <c r="G334" s="3">
        <v>3276</v>
      </c>
      <c r="H334" t="s">
        <v>23</v>
      </c>
      <c r="I334" s="1">
        <v>77.555300000000003</v>
      </c>
      <c r="J334" s="7">
        <v>72.91</v>
      </c>
      <c r="K334">
        <v>81.010000000000005</v>
      </c>
      <c r="L334">
        <v>72.91</v>
      </c>
      <c r="M334">
        <v>79.38</v>
      </c>
      <c r="N334">
        <v>80.56</v>
      </c>
      <c r="O334" s="3">
        <v>13731</v>
      </c>
      <c r="P334" s="2">
        <v>76.137699999999995</v>
      </c>
      <c r="Q334" s="3">
        <v>221592</v>
      </c>
      <c r="R334" s="11">
        <f t="shared" si="25"/>
        <v>1089966.78</v>
      </c>
      <c r="S334" s="13">
        <f t="shared" si="27"/>
        <v>0</v>
      </c>
      <c r="T334" s="12">
        <f t="shared" si="28"/>
        <v>0</v>
      </c>
      <c r="U334" s="14">
        <f t="shared" si="29"/>
        <v>-6.4699999999999989</v>
      </c>
      <c r="V334" s="12">
        <f t="shared" si="26"/>
        <v>8.1000000000000085</v>
      </c>
    </row>
    <row r="335" spans="2:22" x14ac:dyDescent="0.3">
      <c r="B335" s="350">
        <v>44658</v>
      </c>
      <c r="C335">
        <v>76.680000000000007</v>
      </c>
      <c r="D335">
        <v>80.099999999999994</v>
      </c>
      <c r="E335">
        <v>76.180000000000007</v>
      </c>
      <c r="F335">
        <v>79.739999999999995</v>
      </c>
      <c r="G335" s="3">
        <v>455</v>
      </c>
      <c r="H335" t="s">
        <v>23</v>
      </c>
      <c r="I335" s="1">
        <v>78.570400000000006</v>
      </c>
      <c r="J335" s="7">
        <v>72.91</v>
      </c>
      <c r="K335">
        <v>81.010000000000005</v>
      </c>
      <c r="L335">
        <v>72.91</v>
      </c>
      <c r="M335">
        <v>79.38</v>
      </c>
      <c r="N335">
        <v>80.56</v>
      </c>
      <c r="O335" s="3">
        <v>13731</v>
      </c>
      <c r="P335" s="2">
        <v>76.137699999999995</v>
      </c>
      <c r="Q335" s="3">
        <v>221592</v>
      </c>
      <c r="R335" s="11">
        <f t="shared" si="25"/>
        <v>1089966.78</v>
      </c>
      <c r="S335" s="13">
        <f t="shared" si="27"/>
        <v>0</v>
      </c>
      <c r="T335" s="12">
        <f t="shared" si="28"/>
        <v>0</v>
      </c>
      <c r="U335" s="14">
        <f t="shared" si="29"/>
        <v>-6.4699999999999989</v>
      </c>
      <c r="V335" s="12">
        <f t="shared" si="26"/>
        <v>8.1000000000000085</v>
      </c>
    </row>
    <row r="336" spans="2:22" x14ac:dyDescent="0.3">
      <c r="B336" s="350">
        <v>44659</v>
      </c>
      <c r="C336">
        <v>79.5</v>
      </c>
      <c r="D336">
        <v>80.739999999999995</v>
      </c>
      <c r="E336">
        <v>79.459999999999994</v>
      </c>
      <c r="F336">
        <v>79.89</v>
      </c>
      <c r="G336" s="3">
        <v>4078</v>
      </c>
      <c r="H336" t="s">
        <v>23</v>
      </c>
      <c r="I336" s="1">
        <v>80.160799999999995</v>
      </c>
      <c r="J336" s="7">
        <v>72.91</v>
      </c>
      <c r="K336">
        <v>81.010000000000005</v>
      </c>
      <c r="L336">
        <v>72.91</v>
      </c>
      <c r="M336">
        <v>79.38</v>
      </c>
      <c r="N336">
        <v>80.56</v>
      </c>
      <c r="O336" s="3">
        <v>13731</v>
      </c>
      <c r="P336" s="2">
        <v>76.137699999999995</v>
      </c>
      <c r="Q336" s="3">
        <v>221592</v>
      </c>
      <c r="R336" s="11">
        <f t="shared" si="25"/>
        <v>1089966.78</v>
      </c>
      <c r="S336" s="13">
        <f t="shared" si="27"/>
        <v>0</v>
      </c>
      <c r="T336" s="12">
        <f t="shared" si="28"/>
        <v>0</v>
      </c>
      <c r="U336" s="14">
        <f t="shared" si="29"/>
        <v>-6.4699999999999989</v>
      </c>
      <c r="V336" s="12">
        <f t="shared" si="26"/>
        <v>8.1000000000000085</v>
      </c>
    </row>
    <row r="337" spans="2:22" x14ac:dyDescent="0.3">
      <c r="B337" s="350">
        <v>44662</v>
      </c>
      <c r="C337">
        <v>79.16</v>
      </c>
      <c r="D337">
        <v>79.319999999999993</v>
      </c>
      <c r="E337">
        <v>77.349999999999994</v>
      </c>
      <c r="F337">
        <v>77.75</v>
      </c>
      <c r="G337" s="3">
        <v>1012</v>
      </c>
      <c r="H337" t="s">
        <v>23</v>
      </c>
      <c r="I337" s="1">
        <v>77.965900000000005</v>
      </c>
      <c r="J337" s="7">
        <v>72.91</v>
      </c>
      <c r="K337">
        <v>81.010000000000005</v>
      </c>
      <c r="L337">
        <v>72.91</v>
      </c>
      <c r="M337">
        <v>79.38</v>
      </c>
      <c r="N337">
        <v>80.56</v>
      </c>
      <c r="O337" s="3">
        <v>13731</v>
      </c>
      <c r="P337" s="2">
        <v>76.137699999999995</v>
      </c>
      <c r="Q337" s="3">
        <v>221592</v>
      </c>
      <c r="R337" s="11">
        <f t="shared" si="25"/>
        <v>1089966.78</v>
      </c>
      <c r="S337" s="13">
        <f t="shared" si="27"/>
        <v>0</v>
      </c>
      <c r="T337" s="12">
        <f t="shared" si="28"/>
        <v>0</v>
      </c>
      <c r="U337" s="14">
        <f t="shared" si="29"/>
        <v>-6.4699999999999989</v>
      </c>
      <c r="V337" s="12">
        <f t="shared" si="26"/>
        <v>8.1000000000000085</v>
      </c>
    </row>
    <row r="338" spans="2:22" x14ac:dyDescent="0.3">
      <c r="B338" s="350">
        <v>44663</v>
      </c>
      <c r="C338">
        <v>77.5</v>
      </c>
      <c r="D338">
        <v>79</v>
      </c>
      <c r="E338">
        <v>76.7</v>
      </c>
      <c r="F338">
        <v>78.8</v>
      </c>
      <c r="G338" s="3">
        <v>2757</v>
      </c>
      <c r="H338" t="s">
        <v>23</v>
      </c>
      <c r="I338" s="1">
        <v>77.515799999999999</v>
      </c>
      <c r="J338" s="7">
        <v>72.91</v>
      </c>
      <c r="K338">
        <v>81.010000000000005</v>
      </c>
      <c r="L338">
        <v>72.91</v>
      </c>
      <c r="M338">
        <v>79.38</v>
      </c>
      <c r="N338">
        <v>80.56</v>
      </c>
      <c r="O338" s="3">
        <v>13731</v>
      </c>
      <c r="P338" s="2">
        <v>76.137699999999995</v>
      </c>
      <c r="Q338" s="3">
        <v>221592</v>
      </c>
      <c r="R338" s="11">
        <f t="shared" si="25"/>
        <v>1089966.78</v>
      </c>
      <c r="S338" s="13">
        <f t="shared" si="27"/>
        <v>0</v>
      </c>
      <c r="T338" s="12">
        <f t="shared" si="28"/>
        <v>0</v>
      </c>
      <c r="U338" s="14">
        <f t="shared" si="29"/>
        <v>-6.4699999999999989</v>
      </c>
      <c r="V338" s="12">
        <f t="shared" si="26"/>
        <v>8.1000000000000085</v>
      </c>
    </row>
    <row r="339" spans="2:22" x14ac:dyDescent="0.3">
      <c r="B339" s="350">
        <v>44664</v>
      </c>
      <c r="C339">
        <v>78.8</v>
      </c>
      <c r="D339">
        <v>78.8</v>
      </c>
      <c r="E339">
        <v>77.040000000000006</v>
      </c>
      <c r="F339">
        <v>77.22</v>
      </c>
      <c r="G339" s="3">
        <v>1018</v>
      </c>
      <c r="H339" t="s">
        <v>23</v>
      </c>
      <c r="I339" s="1">
        <v>77.469099999999997</v>
      </c>
      <c r="J339" s="7">
        <v>72.91</v>
      </c>
      <c r="K339">
        <v>81.010000000000005</v>
      </c>
      <c r="L339">
        <v>72.91</v>
      </c>
      <c r="M339">
        <v>79.38</v>
      </c>
      <c r="N339">
        <v>80.56</v>
      </c>
      <c r="O339" s="3">
        <v>13731</v>
      </c>
      <c r="P339" s="2">
        <v>76.137699999999995</v>
      </c>
      <c r="Q339" s="3">
        <v>221592</v>
      </c>
      <c r="R339" s="11">
        <f t="shared" si="25"/>
        <v>1089966.78</v>
      </c>
      <c r="S339" s="13">
        <f t="shared" si="27"/>
        <v>0</v>
      </c>
      <c r="T339" s="12">
        <f t="shared" si="28"/>
        <v>0</v>
      </c>
      <c r="U339" s="14">
        <f t="shared" si="29"/>
        <v>-6.4699999999999989</v>
      </c>
      <c r="V339" s="12">
        <f t="shared" si="26"/>
        <v>8.1000000000000085</v>
      </c>
    </row>
    <row r="340" spans="2:22" x14ac:dyDescent="0.3">
      <c r="B340" s="350">
        <v>44665</v>
      </c>
      <c r="C340">
        <v>77.22</v>
      </c>
      <c r="D340">
        <v>79.989999999999995</v>
      </c>
      <c r="E340">
        <v>77.22</v>
      </c>
      <c r="F340">
        <v>79.72</v>
      </c>
      <c r="G340" s="3">
        <v>1038</v>
      </c>
      <c r="H340" t="s">
        <v>23</v>
      </c>
      <c r="I340" s="1">
        <v>78.677099999999996</v>
      </c>
      <c r="J340" s="7">
        <v>72.91</v>
      </c>
      <c r="K340">
        <v>81.010000000000005</v>
      </c>
      <c r="L340">
        <v>72.91</v>
      </c>
      <c r="M340">
        <v>79.38</v>
      </c>
      <c r="N340">
        <v>80.56</v>
      </c>
      <c r="O340" s="3">
        <v>13731</v>
      </c>
      <c r="P340" s="2">
        <v>76.137699999999995</v>
      </c>
      <c r="Q340" s="3">
        <v>221592</v>
      </c>
      <c r="R340" s="11">
        <f t="shared" si="25"/>
        <v>1089966.78</v>
      </c>
      <c r="S340" s="13">
        <f t="shared" si="27"/>
        <v>0</v>
      </c>
      <c r="T340" s="12">
        <f t="shared" si="28"/>
        <v>0</v>
      </c>
      <c r="U340" s="14">
        <f t="shared" si="29"/>
        <v>-6.4699999999999989</v>
      </c>
      <c r="V340" s="12">
        <f t="shared" si="26"/>
        <v>8.1000000000000085</v>
      </c>
    </row>
    <row r="341" spans="2:22" x14ac:dyDescent="0.3">
      <c r="B341" s="350">
        <v>44666</v>
      </c>
      <c r="C341">
        <v>77.22</v>
      </c>
      <c r="D341">
        <v>79.989999999999995</v>
      </c>
      <c r="E341">
        <v>77.22</v>
      </c>
      <c r="F341">
        <v>79.72</v>
      </c>
      <c r="G341" s="3">
        <v>1038</v>
      </c>
      <c r="H341" t="s">
        <v>23</v>
      </c>
      <c r="I341" s="1">
        <v>78.677099999999996</v>
      </c>
      <c r="J341" s="7">
        <v>72.91</v>
      </c>
      <c r="K341">
        <v>81.010000000000005</v>
      </c>
      <c r="L341">
        <v>72.91</v>
      </c>
      <c r="M341">
        <v>79.38</v>
      </c>
      <c r="N341">
        <v>80.56</v>
      </c>
      <c r="O341" s="3">
        <v>13731</v>
      </c>
      <c r="P341" s="2">
        <v>76.137699999999995</v>
      </c>
      <c r="Q341" s="3">
        <v>221592</v>
      </c>
      <c r="R341" s="11">
        <f t="shared" si="25"/>
        <v>1089966.78</v>
      </c>
      <c r="S341" s="13">
        <f t="shared" si="27"/>
        <v>0</v>
      </c>
      <c r="T341" s="12">
        <f t="shared" si="28"/>
        <v>0</v>
      </c>
      <c r="U341" s="14">
        <f t="shared" si="29"/>
        <v>-6.4699999999999989</v>
      </c>
      <c r="V341" s="12">
        <f t="shared" si="26"/>
        <v>8.1000000000000085</v>
      </c>
    </row>
    <row r="342" spans="2:22" x14ac:dyDescent="0.3">
      <c r="B342" s="350">
        <v>44669</v>
      </c>
      <c r="C342">
        <v>77.22</v>
      </c>
      <c r="D342">
        <v>79.989999999999995</v>
      </c>
      <c r="E342">
        <v>77.22</v>
      </c>
      <c r="F342">
        <v>79.72</v>
      </c>
      <c r="G342" s="3">
        <v>1038</v>
      </c>
      <c r="H342" t="s">
        <v>23</v>
      </c>
      <c r="I342" s="1">
        <v>78.677099999999996</v>
      </c>
      <c r="J342" s="7">
        <v>72.91</v>
      </c>
      <c r="K342">
        <v>81.010000000000005</v>
      </c>
      <c r="L342">
        <v>72.91</v>
      </c>
      <c r="M342">
        <v>79.38</v>
      </c>
      <c r="N342">
        <v>80.56</v>
      </c>
      <c r="O342" s="3">
        <v>13731</v>
      </c>
      <c r="P342" s="2">
        <v>76.137699999999995</v>
      </c>
      <c r="Q342" s="3">
        <v>221592</v>
      </c>
      <c r="R342" s="11">
        <f t="shared" si="25"/>
        <v>1089966.78</v>
      </c>
      <c r="S342" s="13">
        <f t="shared" si="27"/>
        <v>0</v>
      </c>
      <c r="T342" s="12">
        <f t="shared" si="28"/>
        <v>0</v>
      </c>
      <c r="U342" s="14">
        <f t="shared" si="29"/>
        <v>-6.4699999999999989</v>
      </c>
      <c r="V342" s="12">
        <f t="shared" si="26"/>
        <v>8.1000000000000085</v>
      </c>
    </row>
    <row r="343" spans="2:22" x14ac:dyDescent="0.3">
      <c r="B343" s="350">
        <v>44670</v>
      </c>
      <c r="C343">
        <v>79.650000000000006</v>
      </c>
      <c r="D343">
        <v>80.650000000000006</v>
      </c>
      <c r="E343">
        <v>79.3</v>
      </c>
      <c r="F343">
        <v>79.92</v>
      </c>
      <c r="G343" s="3">
        <v>6217</v>
      </c>
      <c r="H343" t="s">
        <v>23</v>
      </c>
      <c r="I343" s="1">
        <v>79.883899999999997</v>
      </c>
      <c r="J343" s="7">
        <v>72.91</v>
      </c>
      <c r="K343">
        <v>81.010000000000005</v>
      </c>
      <c r="L343">
        <v>72.91</v>
      </c>
      <c r="M343">
        <v>79.38</v>
      </c>
      <c r="N343">
        <v>80.56</v>
      </c>
      <c r="O343" s="3">
        <v>13731</v>
      </c>
      <c r="P343" s="2">
        <v>76.137699999999995</v>
      </c>
      <c r="Q343" s="3">
        <v>221592</v>
      </c>
      <c r="R343" s="11">
        <f t="shared" si="25"/>
        <v>1089966.78</v>
      </c>
      <c r="S343" s="13">
        <f t="shared" si="27"/>
        <v>0</v>
      </c>
      <c r="T343" s="12">
        <f t="shared" si="28"/>
        <v>0</v>
      </c>
      <c r="U343" s="14">
        <f t="shared" si="29"/>
        <v>-6.4699999999999989</v>
      </c>
      <c r="V343" s="12">
        <f t="shared" si="26"/>
        <v>8.1000000000000085</v>
      </c>
    </row>
    <row r="344" spans="2:22" x14ac:dyDescent="0.3">
      <c r="B344" s="350">
        <v>44671</v>
      </c>
      <c r="C344">
        <v>79.81</v>
      </c>
      <c r="D344">
        <v>87.94</v>
      </c>
      <c r="E344">
        <v>79.81</v>
      </c>
      <c r="F344">
        <v>87.54</v>
      </c>
      <c r="G344" s="3">
        <v>1052</v>
      </c>
      <c r="H344" t="s">
        <v>23</v>
      </c>
      <c r="I344" s="1">
        <v>84.5167</v>
      </c>
      <c r="J344" s="7">
        <v>72.91</v>
      </c>
      <c r="K344">
        <v>81.010000000000005</v>
      </c>
      <c r="L344">
        <v>72.91</v>
      </c>
      <c r="M344">
        <v>79.38</v>
      </c>
      <c r="N344">
        <v>80.56</v>
      </c>
      <c r="O344" s="3">
        <v>13731</v>
      </c>
      <c r="P344" s="2">
        <v>76.137699999999995</v>
      </c>
      <c r="Q344" s="3">
        <v>221592</v>
      </c>
      <c r="R344" s="11">
        <f t="shared" si="25"/>
        <v>1089966.78</v>
      </c>
      <c r="S344" s="13">
        <f t="shared" si="27"/>
        <v>0</v>
      </c>
      <c r="T344" s="12">
        <f t="shared" si="28"/>
        <v>0</v>
      </c>
      <c r="U344" s="14">
        <f t="shared" si="29"/>
        <v>-6.4699999999999989</v>
      </c>
      <c r="V344" s="12">
        <f t="shared" si="26"/>
        <v>8.1000000000000085</v>
      </c>
    </row>
    <row r="345" spans="2:22" x14ac:dyDescent="0.3">
      <c r="B345" s="350">
        <v>44672</v>
      </c>
      <c r="C345">
        <v>86.57</v>
      </c>
      <c r="D345">
        <v>87.15</v>
      </c>
      <c r="E345">
        <v>85.68</v>
      </c>
      <c r="F345">
        <v>86.11</v>
      </c>
      <c r="G345" s="3">
        <v>1005</v>
      </c>
      <c r="H345" t="s">
        <v>23</v>
      </c>
      <c r="I345" s="1">
        <v>86.251199999999997</v>
      </c>
      <c r="J345" s="7">
        <v>72.91</v>
      </c>
      <c r="K345">
        <v>81.010000000000005</v>
      </c>
      <c r="L345">
        <v>72.91</v>
      </c>
      <c r="M345">
        <v>79.38</v>
      </c>
      <c r="N345">
        <v>80.56</v>
      </c>
      <c r="O345" s="3">
        <v>13731</v>
      </c>
      <c r="P345" s="2">
        <v>76.137699999999995</v>
      </c>
      <c r="Q345" s="3">
        <v>221592</v>
      </c>
      <c r="R345" s="11">
        <f t="shared" si="25"/>
        <v>1089966.78</v>
      </c>
      <c r="S345" s="13">
        <f t="shared" si="27"/>
        <v>0</v>
      </c>
      <c r="T345" s="12">
        <f t="shared" si="28"/>
        <v>0</v>
      </c>
      <c r="U345" s="14">
        <f t="shared" si="29"/>
        <v>-6.4699999999999989</v>
      </c>
      <c r="V345" s="12">
        <f t="shared" si="26"/>
        <v>8.1000000000000085</v>
      </c>
    </row>
    <row r="346" spans="2:22" s="24" customFormat="1" x14ac:dyDescent="0.3">
      <c r="B346" s="352">
        <v>44673</v>
      </c>
      <c r="C346" s="24">
        <v>85.95</v>
      </c>
      <c r="D346" s="24">
        <v>89.44</v>
      </c>
      <c r="E346" s="24">
        <v>85.95</v>
      </c>
      <c r="F346" s="24">
        <v>88.59</v>
      </c>
      <c r="G346" s="5">
        <v>4523</v>
      </c>
      <c r="H346" s="24" t="s">
        <v>23</v>
      </c>
      <c r="I346" s="26">
        <v>88.512</v>
      </c>
      <c r="J346" s="27">
        <v>72.91</v>
      </c>
      <c r="K346" s="24">
        <v>81.010000000000005</v>
      </c>
      <c r="L346" s="24">
        <v>72.91</v>
      </c>
      <c r="M346" s="24">
        <v>79.38</v>
      </c>
      <c r="N346" s="24">
        <v>80.56</v>
      </c>
      <c r="O346" s="5">
        <v>13731</v>
      </c>
      <c r="P346" s="28">
        <v>76.137699999999995</v>
      </c>
      <c r="Q346" s="5">
        <v>221592</v>
      </c>
      <c r="R346" s="29">
        <f t="shared" si="25"/>
        <v>1089966.78</v>
      </c>
      <c r="S346" s="13">
        <f t="shared" si="27"/>
        <v>0</v>
      </c>
      <c r="T346" s="12">
        <f t="shared" si="28"/>
        <v>0</v>
      </c>
      <c r="U346" s="14">
        <f t="shared" si="29"/>
        <v>-6.4699999999999989</v>
      </c>
      <c r="V346" s="12">
        <f t="shared" si="26"/>
        <v>8.1000000000000085</v>
      </c>
    </row>
    <row r="347" spans="2:22" x14ac:dyDescent="0.3">
      <c r="B347" s="350">
        <v>44676</v>
      </c>
      <c r="C347">
        <v>87.72</v>
      </c>
      <c r="D347">
        <v>87.72</v>
      </c>
      <c r="E347">
        <v>82.09</v>
      </c>
      <c r="F347">
        <v>83.06</v>
      </c>
      <c r="G347" s="3">
        <v>1487</v>
      </c>
      <c r="H347" t="s">
        <v>23</v>
      </c>
      <c r="I347" s="1">
        <v>84.032300000000006</v>
      </c>
      <c r="J347" s="7">
        <v>72.91</v>
      </c>
      <c r="K347">
        <v>81.010000000000005</v>
      </c>
      <c r="L347">
        <v>72.91</v>
      </c>
      <c r="M347">
        <v>79.38</v>
      </c>
      <c r="N347">
        <v>80.56</v>
      </c>
      <c r="O347" s="3">
        <v>13731</v>
      </c>
      <c r="P347" s="2">
        <v>76.137699999999995</v>
      </c>
      <c r="Q347" s="3">
        <v>221592</v>
      </c>
      <c r="R347" s="11">
        <f t="shared" si="25"/>
        <v>1089966.78</v>
      </c>
      <c r="S347" s="13">
        <f t="shared" si="27"/>
        <v>0</v>
      </c>
      <c r="T347" s="12">
        <f t="shared" si="28"/>
        <v>0</v>
      </c>
      <c r="U347" s="14">
        <f t="shared" si="29"/>
        <v>-6.4699999999999989</v>
      </c>
      <c r="V347" s="12">
        <f t="shared" si="26"/>
        <v>8.1000000000000085</v>
      </c>
    </row>
    <row r="348" spans="2:22" x14ac:dyDescent="0.3">
      <c r="B348" s="350">
        <v>44677</v>
      </c>
      <c r="C348">
        <v>83.46</v>
      </c>
      <c r="D348">
        <v>84.75</v>
      </c>
      <c r="E348">
        <v>81.59</v>
      </c>
      <c r="F348">
        <v>82.3</v>
      </c>
      <c r="G348" s="3">
        <v>4130</v>
      </c>
      <c r="H348" t="s">
        <v>23</v>
      </c>
      <c r="I348" s="1">
        <v>83.687899999999999</v>
      </c>
      <c r="J348" s="7">
        <v>72.91</v>
      </c>
      <c r="K348">
        <v>81.010000000000005</v>
      </c>
      <c r="L348">
        <v>72.91</v>
      </c>
      <c r="M348">
        <v>79.38</v>
      </c>
      <c r="N348">
        <v>80.56</v>
      </c>
      <c r="O348" s="3">
        <v>13731</v>
      </c>
      <c r="P348" s="2">
        <v>76.137699999999995</v>
      </c>
      <c r="Q348" s="3">
        <v>221592</v>
      </c>
      <c r="R348" s="11">
        <f t="shared" si="25"/>
        <v>1089966.78</v>
      </c>
      <c r="S348" s="13">
        <f t="shared" si="27"/>
        <v>0</v>
      </c>
      <c r="T348" s="12">
        <f t="shared" si="28"/>
        <v>0</v>
      </c>
      <c r="U348" s="14">
        <f t="shared" si="29"/>
        <v>-6.4699999999999989</v>
      </c>
      <c r="V348" s="12">
        <f t="shared" si="26"/>
        <v>8.1000000000000085</v>
      </c>
    </row>
    <row r="349" spans="2:22" x14ac:dyDescent="0.3">
      <c r="B349" s="350">
        <v>44678</v>
      </c>
      <c r="C349">
        <v>81.48</v>
      </c>
      <c r="D349">
        <v>81.48</v>
      </c>
      <c r="E349">
        <v>78.52</v>
      </c>
      <c r="F349">
        <v>80.63</v>
      </c>
      <c r="G349" s="3">
        <v>3162</v>
      </c>
      <c r="H349" t="s">
        <v>23</v>
      </c>
      <c r="I349" s="1">
        <v>80.315799999999996</v>
      </c>
      <c r="J349" s="7">
        <v>72.91</v>
      </c>
      <c r="K349">
        <v>81.010000000000005</v>
      </c>
      <c r="L349">
        <v>72.91</v>
      </c>
      <c r="M349">
        <v>79.38</v>
      </c>
      <c r="N349">
        <v>80.56</v>
      </c>
      <c r="O349" s="3">
        <v>13731</v>
      </c>
      <c r="P349" s="2">
        <v>76.137699999999995</v>
      </c>
      <c r="Q349" s="3">
        <v>221592</v>
      </c>
      <c r="R349" s="11">
        <f t="shared" si="25"/>
        <v>1089966.78</v>
      </c>
      <c r="S349" s="13">
        <f t="shared" si="27"/>
        <v>0</v>
      </c>
      <c r="T349" s="12">
        <f t="shared" si="28"/>
        <v>0</v>
      </c>
      <c r="U349" s="14">
        <f t="shared" si="29"/>
        <v>-6.4699999999999989</v>
      </c>
      <c r="V349" s="12">
        <f t="shared" si="26"/>
        <v>8.1000000000000085</v>
      </c>
    </row>
    <row r="350" spans="2:22" x14ac:dyDescent="0.3">
      <c r="B350" s="350">
        <v>44679</v>
      </c>
      <c r="C350">
        <v>81.14</v>
      </c>
      <c r="D350">
        <v>82.2</v>
      </c>
      <c r="E350">
        <v>79.52</v>
      </c>
      <c r="F350">
        <v>82.26</v>
      </c>
      <c r="G350" s="3">
        <v>3734</v>
      </c>
      <c r="H350" t="s">
        <v>23</v>
      </c>
      <c r="I350" s="1">
        <v>80.807599999999994</v>
      </c>
      <c r="J350" s="7">
        <v>72.91</v>
      </c>
      <c r="K350">
        <v>81.010000000000005</v>
      </c>
      <c r="L350">
        <v>72.91</v>
      </c>
      <c r="M350">
        <v>79.38</v>
      </c>
      <c r="N350">
        <v>80.56</v>
      </c>
      <c r="O350" s="3">
        <v>13731</v>
      </c>
      <c r="P350" s="2">
        <v>76.137699999999995</v>
      </c>
      <c r="Q350" s="3">
        <v>221592</v>
      </c>
      <c r="R350" s="11">
        <f t="shared" si="25"/>
        <v>1089966.78</v>
      </c>
      <c r="S350" s="13">
        <f t="shared" si="27"/>
        <v>0</v>
      </c>
      <c r="T350" s="12">
        <f t="shared" si="28"/>
        <v>0</v>
      </c>
      <c r="U350" s="14">
        <f t="shared" si="29"/>
        <v>-6.4699999999999989</v>
      </c>
      <c r="V350" s="12">
        <f t="shared" si="26"/>
        <v>8.1000000000000085</v>
      </c>
    </row>
    <row r="351" spans="2:22" s="24" customFormat="1" x14ac:dyDescent="0.3">
      <c r="B351" s="352">
        <v>44680</v>
      </c>
      <c r="C351" s="24">
        <v>82.15</v>
      </c>
      <c r="D351" s="24">
        <v>85.07</v>
      </c>
      <c r="E351" s="24">
        <v>82.1</v>
      </c>
      <c r="F351" s="24">
        <v>83.99</v>
      </c>
      <c r="G351" s="5">
        <v>2405</v>
      </c>
      <c r="H351" s="24" t="s">
        <v>23</v>
      </c>
      <c r="I351" s="26">
        <v>83.9315</v>
      </c>
      <c r="J351" s="27">
        <v>72.91</v>
      </c>
      <c r="K351" s="24">
        <v>81.010000000000005</v>
      </c>
      <c r="L351" s="24">
        <v>72.91</v>
      </c>
      <c r="M351" s="24">
        <v>79.38</v>
      </c>
      <c r="N351" s="24">
        <v>80.56</v>
      </c>
      <c r="O351" s="5">
        <v>13731</v>
      </c>
      <c r="P351" s="28">
        <v>76.137699999999995</v>
      </c>
      <c r="Q351" s="5">
        <v>221592</v>
      </c>
      <c r="R351" s="29">
        <f t="shared" si="25"/>
        <v>1089966.78</v>
      </c>
      <c r="S351" s="13">
        <f t="shared" si="27"/>
        <v>0</v>
      </c>
      <c r="T351" s="12">
        <f t="shared" si="28"/>
        <v>0</v>
      </c>
      <c r="U351" s="14">
        <f t="shared" si="29"/>
        <v>-6.4699999999999989</v>
      </c>
      <c r="V351" s="12">
        <f t="shared" si="26"/>
        <v>8.1000000000000085</v>
      </c>
    </row>
    <row r="352" spans="2:22" x14ac:dyDescent="0.3">
      <c r="B352" s="353">
        <v>44683</v>
      </c>
      <c r="C352" s="31">
        <v>82.39</v>
      </c>
      <c r="D352" s="31">
        <v>84.37</v>
      </c>
      <c r="E352" s="31">
        <v>82.1</v>
      </c>
      <c r="F352" s="31">
        <v>82.59</v>
      </c>
      <c r="G352" s="32">
        <v>1243</v>
      </c>
      <c r="H352" s="31" t="s">
        <v>23</v>
      </c>
      <c r="I352" s="33">
        <v>83.3566</v>
      </c>
      <c r="J352" s="34">
        <v>72.91</v>
      </c>
      <c r="K352" s="31">
        <v>81.010000000000005</v>
      </c>
      <c r="L352" s="31">
        <v>72.91</v>
      </c>
      <c r="M352" s="31">
        <v>79.38</v>
      </c>
      <c r="N352" s="31">
        <v>80.56</v>
      </c>
      <c r="O352" s="32">
        <v>13731</v>
      </c>
      <c r="P352" s="35">
        <v>76.137699999999995</v>
      </c>
      <c r="Q352" s="32">
        <v>221592</v>
      </c>
      <c r="R352" s="36">
        <f t="shared" si="25"/>
        <v>1089966.78</v>
      </c>
      <c r="S352" s="13">
        <f t="shared" si="27"/>
        <v>0</v>
      </c>
      <c r="T352" s="12">
        <f t="shared" si="28"/>
        <v>0</v>
      </c>
      <c r="U352" s="14">
        <f t="shared" si="29"/>
        <v>-6.4699999999999989</v>
      </c>
      <c r="V352" s="12">
        <f t="shared" si="26"/>
        <v>8.1000000000000085</v>
      </c>
    </row>
    <row r="353" spans="2:22" x14ac:dyDescent="0.3">
      <c r="B353" s="353">
        <v>44684</v>
      </c>
      <c r="C353" s="31">
        <v>82.89</v>
      </c>
      <c r="D353" s="31">
        <v>88.46</v>
      </c>
      <c r="E353" s="31">
        <v>82.89</v>
      </c>
      <c r="F353" s="31">
        <v>87.73</v>
      </c>
      <c r="G353" s="32">
        <v>4117</v>
      </c>
      <c r="H353" s="31" t="s">
        <v>23</v>
      </c>
      <c r="I353" s="33">
        <v>86.137699999999995</v>
      </c>
      <c r="J353" s="34">
        <v>72.91</v>
      </c>
      <c r="K353" s="31">
        <v>81.010000000000005</v>
      </c>
      <c r="L353" s="31">
        <v>72.91</v>
      </c>
      <c r="M353" s="31">
        <v>79.38</v>
      </c>
      <c r="N353" s="31">
        <v>80.56</v>
      </c>
      <c r="O353" s="32">
        <v>13731</v>
      </c>
      <c r="P353" s="35">
        <v>76.137699999999995</v>
      </c>
      <c r="Q353" s="32">
        <v>221592</v>
      </c>
      <c r="R353" s="36">
        <f t="shared" si="25"/>
        <v>1089966.78</v>
      </c>
      <c r="S353" s="13">
        <f t="shared" si="27"/>
        <v>0</v>
      </c>
      <c r="T353" s="12">
        <f t="shared" si="28"/>
        <v>0</v>
      </c>
      <c r="U353" s="14">
        <f t="shared" si="29"/>
        <v>-6.4699999999999989</v>
      </c>
      <c r="V353" s="12">
        <f t="shared" si="26"/>
        <v>8.1000000000000085</v>
      </c>
    </row>
    <row r="354" spans="2:22" x14ac:dyDescent="0.3">
      <c r="B354" s="353">
        <v>44685</v>
      </c>
      <c r="C354" s="31">
        <v>87.9</v>
      </c>
      <c r="D354" s="31">
        <v>88.51</v>
      </c>
      <c r="E354" s="31">
        <v>85.75</v>
      </c>
      <c r="F354" s="31">
        <v>87.87</v>
      </c>
      <c r="G354" s="32">
        <v>7593</v>
      </c>
      <c r="H354" s="31" t="s">
        <v>23</v>
      </c>
      <c r="I354" s="33">
        <v>87.292699999999996</v>
      </c>
      <c r="J354" s="34">
        <v>72.91</v>
      </c>
      <c r="K354" s="31">
        <v>81.010000000000005</v>
      </c>
      <c r="L354" s="31">
        <v>72.91</v>
      </c>
      <c r="M354" s="31">
        <v>79.38</v>
      </c>
      <c r="N354" s="31">
        <v>80.56</v>
      </c>
      <c r="O354" s="32">
        <v>13731</v>
      </c>
      <c r="P354" s="35">
        <v>76.137699999999995</v>
      </c>
      <c r="Q354" s="32">
        <v>221592</v>
      </c>
      <c r="R354" s="36">
        <f t="shared" si="25"/>
        <v>1089966.78</v>
      </c>
      <c r="S354" s="13">
        <f t="shared" si="27"/>
        <v>0</v>
      </c>
      <c r="T354" s="12">
        <f t="shared" si="28"/>
        <v>0</v>
      </c>
      <c r="U354" s="14">
        <f t="shared" si="29"/>
        <v>-6.4699999999999989</v>
      </c>
      <c r="V354" s="12">
        <f t="shared" si="26"/>
        <v>8.1000000000000085</v>
      </c>
    </row>
    <row r="355" spans="2:22" x14ac:dyDescent="0.3">
      <c r="B355" s="353">
        <v>44686</v>
      </c>
      <c r="C355" s="31">
        <v>88.14</v>
      </c>
      <c r="D355" s="31">
        <v>91.55</v>
      </c>
      <c r="E355" s="31">
        <v>86.72</v>
      </c>
      <c r="F355" s="31">
        <v>88.48</v>
      </c>
      <c r="G355" s="32">
        <v>2288</v>
      </c>
      <c r="H355" s="31" t="s">
        <v>23</v>
      </c>
      <c r="I355" s="33">
        <v>89.701499999999996</v>
      </c>
      <c r="J355" s="34">
        <v>72.91</v>
      </c>
      <c r="K355" s="31">
        <v>81.010000000000005</v>
      </c>
      <c r="L355" s="31">
        <v>72.91</v>
      </c>
      <c r="M355" s="31">
        <v>79.38</v>
      </c>
      <c r="N355" s="31">
        <v>80.56</v>
      </c>
      <c r="O355" s="32">
        <v>13731</v>
      </c>
      <c r="P355" s="35">
        <v>76.137699999999995</v>
      </c>
      <c r="Q355" s="32">
        <v>221592</v>
      </c>
      <c r="R355" s="36">
        <f t="shared" si="25"/>
        <v>1089966.78</v>
      </c>
      <c r="S355" s="13">
        <f t="shared" si="27"/>
        <v>0</v>
      </c>
      <c r="T355" s="12">
        <f t="shared" si="28"/>
        <v>0</v>
      </c>
      <c r="U355" s="14">
        <f t="shared" si="29"/>
        <v>-6.4699999999999989</v>
      </c>
      <c r="V355" s="12">
        <f t="shared" si="26"/>
        <v>8.1000000000000085</v>
      </c>
    </row>
    <row r="356" spans="2:22" s="24" customFormat="1" x14ac:dyDescent="0.3">
      <c r="B356" s="354">
        <v>44687</v>
      </c>
      <c r="C356" s="38">
        <v>91.15</v>
      </c>
      <c r="D356" s="38">
        <v>91.91</v>
      </c>
      <c r="E356" s="38">
        <v>89.75</v>
      </c>
      <c r="F356" s="38">
        <v>91.1</v>
      </c>
      <c r="G356" s="39">
        <v>1642</v>
      </c>
      <c r="H356" s="38" t="s">
        <v>23</v>
      </c>
      <c r="I356" s="40">
        <v>90.655500000000004</v>
      </c>
      <c r="J356" s="41">
        <v>72.91</v>
      </c>
      <c r="K356" s="38">
        <v>81.010000000000005</v>
      </c>
      <c r="L356" s="38">
        <v>72.91</v>
      </c>
      <c r="M356" s="38">
        <v>79.38</v>
      </c>
      <c r="N356" s="38">
        <v>80.56</v>
      </c>
      <c r="O356" s="39">
        <v>13731</v>
      </c>
      <c r="P356" s="42">
        <v>76.137699999999995</v>
      </c>
      <c r="Q356" s="39">
        <v>221592</v>
      </c>
      <c r="R356" s="43">
        <f t="shared" si="25"/>
        <v>1089966.78</v>
      </c>
      <c r="S356" s="13">
        <f t="shared" si="27"/>
        <v>0</v>
      </c>
      <c r="T356" s="12">
        <f t="shared" si="28"/>
        <v>0</v>
      </c>
      <c r="U356" s="14">
        <f t="shared" si="29"/>
        <v>-6.4699999999999989</v>
      </c>
      <c r="V356" s="12">
        <f t="shared" si="26"/>
        <v>8.1000000000000085</v>
      </c>
    </row>
    <row r="357" spans="2:22" x14ac:dyDescent="0.3">
      <c r="B357" s="353">
        <v>44690</v>
      </c>
      <c r="C357" s="31">
        <v>90.6</v>
      </c>
      <c r="D357" s="31">
        <v>91.57</v>
      </c>
      <c r="E357" s="31">
        <v>86.45</v>
      </c>
      <c r="F357" s="31">
        <v>86.59</v>
      </c>
      <c r="G357" s="32">
        <v>1226</v>
      </c>
      <c r="H357" s="31" t="s">
        <v>23</v>
      </c>
      <c r="I357" s="33">
        <v>88.054199999999994</v>
      </c>
      <c r="J357" s="34">
        <v>72.91</v>
      </c>
      <c r="K357" s="31">
        <v>81.010000000000005</v>
      </c>
      <c r="L357" s="31">
        <v>72.91</v>
      </c>
      <c r="M357" s="31">
        <v>79.38</v>
      </c>
      <c r="N357" s="31">
        <v>80.56</v>
      </c>
      <c r="O357" s="32">
        <v>13731</v>
      </c>
      <c r="P357" s="35">
        <v>76.137699999999995</v>
      </c>
      <c r="Q357" s="32">
        <v>221592</v>
      </c>
      <c r="R357" s="36">
        <f t="shared" si="25"/>
        <v>1089966.78</v>
      </c>
      <c r="S357" s="13">
        <f t="shared" si="27"/>
        <v>0</v>
      </c>
      <c r="T357" s="12">
        <f t="shared" si="28"/>
        <v>0</v>
      </c>
      <c r="U357" s="14">
        <f t="shared" si="29"/>
        <v>-6.4699999999999989</v>
      </c>
      <c r="V357" s="12">
        <f t="shared" si="26"/>
        <v>8.1000000000000085</v>
      </c>
    </row>
    <row r="358" spans="2:22" x14ac:dyDescent="0.3">
      <c r="B358" s="353">
        <v>44691</v>
      </c>
      <c r="C358" s="31">
        <v>86.92</v>
      </c>
      <c r="D358" s="31">
        <v>87.57</v>
      </c>
      <c r="E358" s="31">
        <v>85.69</v>
      </c>
      <c r="F358" s="31">
        <v>86.91</v>
      </c>
      <c r="G358" s="32">
        <v>2418</v>
      </c>
      <c r="H358" s="31" t="s">
        <v>23</v>
      </c>
      <c r="I358" s="33">
        <v>86.697800000000001</v>
      </c>
      <c r="J358" s="34">
        <v>72.91</v>
      </c>
      <c r="K358" s="31">
        <v>81.010000000000005</v>
      </c>
      <c r="L358" s="31">
        <v>72.91</v>
      </c>
      <c r="M358" s="31">
        <v>79.38</v>
      </c>
      <c r="N358" s="31">
        <v>80.56</v>
      </c>
      <c r="O358" s="32">
        <v>13731</v>
      </c>
      <c r="P358" s="35">
        <v>76.137699999999995</v>
      </c>
      <c r="Q358" s="32">
        <v>221592</v>
      </c>
      <c r="R358" s="36">
        <f t="shared" si="25"/>
        <v>1089966.78</v>
      </c>
      <c r="S358" s="13">
        <f t="shared" si="27"/>
        <v>0</v>
      </c>
      <c r="T358" s="12">
        <f t="shared" si="28"/>
        <v>0</v>
      </c>
      <c r="U358" s="14">
        <f t="shared" si="29"/>
        <v>-6.4699999999999989</v>
      </c>
      <c r="V358" s="12">
        <f t="shared" si="26"/>
        <v>8.1000000000000085</v>
      </c>
    </row>
    <row r="359" spans="2:22" x14ac:dyDescent="0.3">
      <c r="B359" s="353">
        <v>44692</v>
      </c>
      <c r="C359" s="31">
        <v>86.89</v>
      </c>
      <c r="D359" s="31">
        <v>89.47</v>
      </c>
      <c r="E359" s="31">
        <v>81.48</v>
      </c>
      <c r="F359" s="31">
        <v>88.41</v>
      </c>
      <c r="G359" s="32">
        <v>1997</v>
      </c>
      <c r="H359" s="31" t="s">
        <v>23</v>
      </c>
      <c r="I359" s="33">
        <v>86.455799999999996</v>
      </c>
      <c r="J359" s="34">
        <v>72.91</v>
      </c>
      <c r="K359" s="31">
        <v>81.010000000000005</v>
      </c>
      <c r="L359" s="31">
        <v>72.91</v>
      </c>
      <c r="M359" s="31">
        <v>79.38</v>
      </c>
      <c r="N359" s="31">
        <v>80.56</v>
      </c>
      <c r="O359" s="32">
        <v>13731</v>
      </c>
      <c r="P359" s="35">
        <v>76.137699999999995</v>
      </c>
      <c r="Q359" s="32">
        <v>221592</v>
      </c>
      <c r="R359" s="36">
        <f t="shared" si="25"/>
        <v>1089966.78</v>
      </c>
      <c r="S359" s="13">
        <f t="shared" si="27"/>
        <v>0</v>
      </c>
      <c r="T359" s="12">
        <f t="shared" si="28"/>
        <v>0</v>
      </c>
      <c r="U359" s="14">
        <f t="shared" si="29"/>
        <v>-6.4699999999999989</v>
      </c>
      <c r="V359" s="12">
        <f t="shared" si="26"/>
        <v>8.1000000000000085</v>
      </c>
    </row>
    <row r="360" spans="2:22" x14ac:dyDescent="0.3">
      <c r="B360" s="353">
        <v>44693</v>
      </c>
      <c r="C360" s="31">
        <v>88</v>
      </c>
      <c r="D360" s="31">
        <v>88</v>
      </c>
      <c r="E360" s="31">
        <v>86.71</v>
      </c>
      <c r="F360" s="31">
        <v>87.84</v>
      </c>
      <c r="G360" s="32">
        <v>4199</v>
      </c>
      <c r="H360" s="31" t="s">
        <v>23</v>
      </c>
      <c r="I360" s="33">
        <v>87.333200000000005</v>
      </c>
      <c r="J360" s="34">
        <v>72.91</v>
      </c>
      <c r="K360" s="31">
        <v>81.010000000000005</v>
      </c>
      <c r="L360" s="31">
        <v>72.91</v>
      </c>
      <c r="M360" s="31">
        <v>79.38</v>
      </c>
      <c r="N360" s="31">
        <v>80.56</v>
      </c>
      <c r="O360" s="32">
        <v>13731</v>
      </c>
      <c r="P360" s="35">
        <v>76.137699999999995</v>
      </c>
      <c r="Q360" s="32">
        <v>221592</v>
      </c>
      <c r="R360" s="36">
        <f t="shared" si="25"/>
        <v>1089966.78</v>
      </c>
      <c r="S360" s="13">
        <f t="shared" si="27"/>
        <v>0</v>
      </c>
      <c r="T360" s="12">
        <f t="shared" si="28"/>
        <v>0</v>
      </c>
      <c r="U360" s="14">
        <f t="shared" si="29"/>
        <v>-6.4699999999999989</v>
      </c>
      <c r="V360" s="12">
        <f t="shared" si="26"/>
        <v>8.1000000000000085</v>
      </c>
    </row>
    <row r="361" spans="2:22" s="24" customFormat="1" x14ac:dyDescent="0.3">
      <c r="B361" s="354">
        <v>44694</v>
      </c>
      <c r="C361" s="38">
        <v>88.99</v>
      </c>
      <c r="D361" s="38">
        <v>90.01</v>
      </c>
      <c r="E361" s="38">
        <v>87.28</v>
      </c>
      <c r="F361" s="38">
        <v>88.06</v>
      </c>
      <c r="G361" s="39">
        <v>1206</v>
      </c>
      <c r="H361" s="38" t="s">
        <v>23</v>
      </c>
      <c r="I361" s="40">
        <v>88.544200000000004</v>
      </c>
      <c r="J361" s="41">
        <v>72.91</v>
      </c>
      <c r="K361" s="38">
        <v>81.010000000000005</v>
      </c>
      <c r="L361" s="38">
        <v>72.91</v>
      </c>
      <c r="M361" s="38">
        <v>79.38</v>
      </c>
      <c r="N361" s="38">
        <v>80.56</v>
      </c>
      <c r="O361" s="39">
        <v>13731</v>
      </c>
      <c r="P361" s="42">
        <v>76.137699999999995</v>
      </c>
      <c r="Q361" s="39">
        <v>221592</v>
      </c>
      <c r="R361" s="43">
        <f t="shared" si="25"/>
        <v>1089966.78</v>
      </c>
      <c r="S361" s="13">
        <f t="shared" si="27"/>
        <v>0</v>
      </c>
      <c r="T361" s="12">
        <f t="shared" si="28"/>
        <v>0</v>
      </c>
      <c r="U361" s="14">
        <f t="shared" si="29"/>
        <v>-6.4699999999999989</v>
      </c>
      <c r="V361" s="12">
        <f t="shared" si="26"/>
        <v>8.1000000000000085</v>
      </c>
    </row>
    <row r="362" spans="2:22" x14ac:dyDescent="0.3">
      <c r="B362" s="353">
        <v>44697</v>
      </c>
      <c r="C362" s="31">
        <v>87.94</v>
      </c>
      <c r="D362" s="31">
        <v>89.91</v>
      </c>
      <c r="E362" s="31">
        <v>87.94</v>
      </c>
      <c r="F362" s="31">
        <v>89.15</v>
      </c>
      <c r="G362" s="32">
        <v>2714</v>
      </c>
      <c r="H362" s="31" t="s">
        <v>23</v>
      </c>
      <c r="I362" s="33">
        <v>89.304199999999994</v>
      </c>
      <c r="J362" s="34">
        <v>72.91</v>
      </c>
      <c r="K362" s="31">
        <v>81.010000000000005</v>
      </c>
      <c r="L362" s="31">
        <v>72.91</v>
      </c>
      <c r="M362" s="31">
        <v>79.38</v>
      </c>
      <c r="N362" s="31">
        <v>80.56</v>
      </c>
      <c r="O362" s="32">
        <v>13731</v>
      </c>
      <c r="P362" s="35">
        <v>76.137699999999995</v>
      </c>
      <c r="Q362" s="32">
        <v>221592</v>
      </c>
      <c r="R362" s="36">
        <f t="shared" si="25"/>
        <v>1089966.78</v>
      </c>
      <c r="S362" s="13">
        <f t="shared" si="27"/>
        <v>0</v>
      </c>
      <c r="T362" s="12">
        <f t="shared" si="28"/>
        <v>0</v>
      </c>
      <c r="U362" s="14">
        <f t="shared" si="29"/>
        <v>-6.4699999999999989</v>
      </c>
      <c r="V362" s="12">
        <f t="shared" si="26"/>
        <v>8.1000000000000085</v>
      </c>
    </row>
    <row r="363" spans="2:22" x14ac:dyDescent="0.3">
      <c r="B363" s="353">
        <v>44698</v>
      </c>
      <c r="C363" s="31">
        <v>90.1</v>
      </c>
      <c r="D363" s="31">
        <v>92.17</v>
      </c>
      <c r="E363" s="31">
        <v>89.26</v>
      </c>
      <c r="F363" s="31">
        <v>91.3</v>
      </c>
      <c r="G363" s="32">
        <v>3273</v>
      </c>
      <c r="H363" s="31" t="s">
        <v>23</v>
      </c>
      <c r="I363" s="33">
        <v>90.607299999999995</v>
      </c>
      <c r="J363" s="34">
        <v>72.91</v>
      </c>
      <c r="K363" s="31">
        <v>81.010000000000005</v>
      </c>
      <c r="L363" s="31">
        <v>72.91</v>
      </c>
      <c r="M363" s="31">
        <v>79.38</v>
      </c>
      <c r="N363" s="31">
        <v>80.56</v>
      </c>
      <c r="O363" s="32">
        <v>13731</v>
      </c>
      <c r="P363" s="35">
        <v>76.137699999999995</v>
      </c>
      <c r="Q363" s="32">
        <v>221592</v>
      </c>
      <c r="R363" s="36">
        <f t="shared" si="25"/>
        <v>1089966.78</v>
      </c>
      <c r="S363" s="13">
        <f t="shared" si="27"/>
        <v>0</v>
      </c>
      <c r="T363" s="12">
        <f t="shared" si="28"/>
        <v>0</v>
      </c>
      <c r="U363" s="14">
        <f t="shared" si="29"/>
        <v>-6.4699999999999989</v>
      </c>
      <c r="V363" s="12">
        <f t="shared" si="26"/>
        <v>8.1000000000000085</v>
      </c>
    </row>
    <row r="364" spans="2:22" x14ac:dyDescent="0.3">
      <c r="B364" s="353">
        <v>44699</v>
      </c>
      <c r="C364" s="31">
        <v>91.15</v>
      </c>
      <c r="D364" s="31">
        <v>91.15</v>
      </c>
      <c r="E364" s="31">
        <v>82.5</v>
      </c>
      <c r="F364" s="31">
        <v>84.24</v>
      </c>
      <c r="G364" s="32">
        <v>5249</v>
      </c>
      <c r="H364" s="31" t="s">
        <v>23</v>
      </c>
      <c r="I364" s="33">
        <v>86.506699999999995</v>
      </c>
      <c r="J364" s="34">
        <v>72.91</v>
      </c>
      <c r="K364" s="31">
        <v>81.010000000000005</v>
      </c>
      <c r="L364" s="31">
        <v>72.91</v>
      </c>
      <c r="M364" s="31">
        <v>79.38</v>
      </c>
      <c r="N364" s="31">
        <v>80.56</v>
      </c>
      <c r="O364" s="32">
        <v>13731</v>
      </c>
      <c r="P364" s="35">
        <v>76.137699999999995</v>
      </c>
      <c r="Q364" s="32">
        <v>221592</v>
      </c>
      <c r="R364" s="36">
        <f t="shared" si="25"/>
        <v>1089966.78</v>
      </c>
      <c r="S364" s="13">
        <f t="shared" si="27"/>
        <v>0</v>
      </c>
      <c r="T364" s="12">
        <f t="shared" si="28"/>
        <v>0</v>
      </c>
      <c r="U364" s="14">
        <f t="shared" si="29"/>
        <v>-6.4699999999999989</v>
      </c>
      <c r="V364" s="12">
        <f t="shared" si="26"/>
        <v>8.1000000000000085</v>
      </c>
    </row>
    <row r="365" spans="2:22" x14ac:dyDescent="0.3">
      <c r="B365" s="353">
        <v>44700</v>
      </c>
      <c r="C365" s="31">
        <v>84.47</v>
      </c>
      <c r="D365" s="31">
        <v>84.47</v>
      </c>
      <c r="E365" s="31">
        <v>79.83</v>
      </c>
      <c r="F365" s="31">
        <v>82.81</v>
      </c>
      <c r="G365" s="32">
        <v>2619</v>
      </c>
      <c r="H365" s="31" t="s">
        <v>23</v>
      </c>
      <c r="I365" s="33">
        <v>81.267099999999999</v>
      </c>
      <c r="J365" s="34">
        <v>72.91</v>
      </c>
      <c r="K365" s="31">
        <v>81.010000000000005</v>
      </c>
      <c r="L365" s="31">
        <v>72.91</v>
      </c>
      <c r="M365" s="31">
        <v>79.38</v>
      </c>
      <c r="N365" s="31">
        <v>80.56</v>
      </c>
      <c r="O365" s="32">
        <v>13731</v>
      </c>
      <c r="P365" s="35">
        <v>76.137699999999995</v>
      </c>
      <c r="Q365" s="32">
        <v>221592</v>
      </c>
      <c r="R365" s="36">
        <f t="shared" si="25"/>
        <v>1089966.78</v>
      </c>
      <c r="S365" s="13">
        <f t="shared" si="27"/>
        <v>0</v>
      </c>
      <c r="T365" s="12">
        <f t="shared" si="28"/>
        <v>0</v>
      </c>
      <c r="U365" s="14">
        <f t="shared" si="29"/>
        <v>-6.4699999999999989</v>
      </c>
      <c r="V365" s="12">
        <f t="shared" si="26"/>
        <v>8.1000000000000085</v>
      </c>
    </row>
    <row r="366" spans="2:22" s="24" customFormat="1" x14ac:dyDescent="0.3">
      <c r="B366" s="354">
        <v>44701</v>
      </c>
      <c r="C366" s="38">
        <v>83.24</v>
      </c>
      <c r="D366" s="38">
        <v>83.24</v>
      </c>
      <c r="E366" s="38">
        <v>79.83</v>
      </c>
      <c r="F366" s="38">
        <v>80.02</v>
      </c>
      <c r="G366" s="39">
        <v>1898</v>
      </c>
      <c r="H366" s="38" t="s">
        <v>23</v>
      </c>
      <c r="I366" s="40">
        <v>81.412700000000001</v>
      </c>
      <c r="J366" s="41">
        <v>72.91</v>
      </c>
      <c r="K366" s="38">
        <v>81.010000000000005</v>
      </c>
      <c r="L366" s="38">
        <v>72.91</v>
      </c>
      <c r="M366" s="38">
        <v>79.38</v>
      </c>
      <c r="N366" s="38">
        <v>80.56</v>
      </c>
      <c r="O366" s="39">
        <v>13731</v>
      </c>
      <c r="P366" s="42">
        <v>76.137699999999995</v>
      </c>
      <c r="Q366" s="39">
        <v>221592</v>
      </c>
      <c r="R366" s="43">
        <f t="shared" si="25"/>
        <v>1089966.78</v>
      </c>
      <c r="S366" s="13">
        <f t="shared" si="27"/>
        <v>0</v>
      </c>
      <c r="T366" s="12">
        <f t="shared" si="28"/>
        <v>0</v>
      </c>
      <c r="U366" s="14">
        <f t="shared" si="29"/>
        <v>-6.4699999999999989</v>
      </c>
      <c r="V366" s="12">
        <f t="shared" si="26"/>
        <v>8.1000000000000085</v>
      </c>
    </row>
    <row r="367" spans="2:22" x14ac:dyDescent="0.3">
      <c r="B367" s="353">
        <v>44704</v>
      </c>
      <c r="C367" s="31">
        <v>80.27</v>
      </c>
      <c r="D367" s="31">
        <v>82.08</v>
      </c>
      <c r="E367" s="31">
        <v>77.48</v>
      </c>
      <c r="F367" s="31">
        <v>77.790000000000006</v>
      </c>
      <c r="G367" s="32">
        <v>3358</v>
      </c>
      <c r="H367" s="31" t="s">
        <v>23</v>
      </c>
      <c r="I367" s="33">
        <v>78.898600000000002</v>
      </c>
      <c r="J367" s="34">
        <v>72.91</v>
      </c>
      <c r="K367" s="31">
        <v>81.010000000000005</v>
      </c>
      <c r="L367" s="31">
        <v>72.91</v>
      </c>
      <c r="M367" s="31">
        <v>79.38</v>
      </c>
      <c r="N367" s="31">
        <v>80.56</v>
      </c>
      <c r="O367" s="32">
        <v>13731</v>
      </c>
      <c r="P367" s="35">
        <v>76.137699999999995</v>
      </c>
      <c r="Q367" s="32">
        <v>221592</v>
      </c>
      <c r="R367" s="36">
        <f t="shared" si="25"/>
        <v>1089966.78</v>
      </c>
      <c r="S367" s="13">
        <f t="shared" si="27"/>
        <v>0</v>
      </c>
      <c r="T367" s="12">
        <f t="shared" si="28"/>
        <v>0</v>
      </c>
      <c r="U367" s="14">
        <f t="shared" si="29"/>
        <v>-6.4699999999999989</v>
      </c>
      <c r="V367" s="12">
        <f t="shared" si="26"/>
        <v>8.1000000000000085</v>
      </c>
    </row>
    <row r="368" spans="2:22" x14ac:dyDescent="0.3">
      <c r="B368" s="353">
        <v>44705</v>
      </c>
      <c r="C368" s="31">
        <v>77.66</v>
      </c>
      <c r="D368" s="31">
        <v>82.18</v>
      </c>
      <c r="E368" s="31">
        <v>77.14</v>
      </c>
      <c r="F368" s="31">
        <v>80.959999999999994</v>
      </c>
      <c r="G368" s="32">
        <v>1887</v>
      </c>
      <c r="H368" s="31" t="s">
        <v>23</v>
      </c>
      <c r="I368" s="33">
        <v>79.459199999999996</v>
      </c>
      <c r="J368" s="34">
        <v>72.91</v>
      </c>
      <c r="K368" s="31">
        <v>81.010000000000005</v>
      </c>
      <c r="L368" s="31">
        <v>72.91</v>
      </c>
      <c r="M368" s="31">
        <v>79.38</v>
      </c>
      <c r="N368" s="31">
        <v>80.56</v>
      </c>
      <c r="O368" s="32">
        <v>13731</v>
      </c>
      <c r="P368" s="35">
        <v>76.137699999999995</v>
      </c>
      <c r="Q368" s="32">
        <v>221592</v>
      </c>
      <c r="R368" s="36">
        <f t="shared" si="25"/>
        <v>1089966.78</v>
      </c>
      <c r="S368" s="13">
        <f t="shared" si="27"/>
        <v>0</v>
      </c>
      <c r="T368" s="12">
        <f t="shared" si="28"/>
        <v>0</v>
      </c>
      <c r="U368" s="14">
        <f t="shared" si="29"/>
        <v>-6.4699999999999989</v>
      </c>
      <c r="V368" s="12">
        <f t="shared" si="26"/>
        <v>8.1000000000000085</v>
      </c>
    </row>
    <row r="369" spans="2:22" x14ac:dyDescent="0.3">
      <c r="B369" s="353">
        <v>44706</v>
      </c>
      <c r="C369" s="31">
        <v>80</v>
      </c>
      <c r="D369" s="31">
        <v>82.07</v>
      </c>
      <c r="E369" s="31">
        <v>80</v>
      </c>
      <c r="F369" s="31">
        <v>81.03</v>
      </c>
      <c r="G369" s="32">
        <v>865</v>
      </c>
      <c r="H369" s="31" t="s">
        <v>23</v>
      </c>
      <c r="I369" s="33">
        <v>81.043599999999998</v>
      </c>
      <c r="J369" s="34">
        <v>72.91</v>
      </c>
      <c r="K369" s="31">
        <v>81.010000000000005</v>
      </c>
      <c r="L369" s="31">
        <v>72.91</v>
      </c>
      <c r="M369" s="31">
        <v>79.38</v>
      </c>
      <c r="N369" s="31">
        <v>80.56</v>
      </c>
      <c r="O369" s="32">
        <v>13731</v>
      </c>
      <c r="P369" s="35">
        <v>76.137699999999995</v>
      </c>
      <c r="Q369" s="32">
        <v>221592</v>
      </c>
      <c r="R369" s="36">
        <f t="shared" si="25"/>
        <v>1089966.78</v>
      </c>
      <c r="S369" s="13">
        <f t="shared" si="27"/>
        <v>0</v>
      </c>
      <c r="T369" s="12">
        <f t="shared" si="28"/>
        <v>0</v>
      </c>
      <c r="U369" s="14">
        <f t="shared" si="29"/>
        <v>-6.4699999999999989</v>
      </c>
      <c r="V369" s="12">
        <f t="shared" si="26"/>
        <v>8.1000000000000085</v>
      </c>
    </row>
    <row r="370" spans="2:22" x14ac:dyDescent="0.3">
      <c r="B370" s="353">
        <v>44707</v>
      </c>
      <c r="C370" s="31">
        <v>81.22</v>
      </c>
      <c r="D370" s="31">
        <v>84.76</v>
      </c>
      <c r="E370" s="31">
        <v>81.13</v>
      </c>
      <c r="F370" s="31">
        <v>84.39</v>
      </c>
      <c r="G370" s="32">
        <v>1803</v>
      </c>
      <c r="H370" s="31" t="s">
        <v>23</v>
      </c>
      <c r="I370" s="33">
        <v>82.917199999999994</v>
      </c>
      <c r="J370" s="34">
        <v>72.91</v>
      </c>
      <c r="K370" s="31">
        <v>81.010000000000005</v>
      </c>
      <c r="L370" s="31">
        <v>72.91</v>
      </c>
      <c r="M370" s="31">
        <v>79.38</v>
      </c>
      <c r="N370" s="31">
        <v>80.56</v>
      </c>
      <c r="O370" s="32">
        <v>13731</v>
      </c>
      <c r="P370" s="35">
        <v>76.137699999999995</v>
      </c>
      <c r="Q370" s="32">
        <v>221592</v>
      </c>
      <c r="R370" s="36">
        <f t="shared" si="25"/>
        <v>1089966.78</v>
      </c>
      <c r="S370" s="13">
        <f t="shared" si="27"/>
        <v>0</v>
      </c>
      <c r="T370" s="12">
        <f t="shared" si="28"/>
        <v>0</v>
      </c>
      <c r="U370" s="14">
        <f t="shared" si="29"/>
        <v>-6.4699999999999989</v>
      </c>
      <c r="V370" s="12">
        <f t="shared" si="26"/>
        <v>8.1000000000000085</v>
      </c>
    </row>
    <row r="371" spans="2:22" s="24" customFormat="1" x14ac:dyDescent="0.3">
      <c r="B371" s="354">
        <v>44708</v>
      </c>
      <c r="C371" s="38">
        <v>84</v>
      </c>
      <c r="D371" s="38">
        <v>84.92</v>
      </c>
      <c r="E371" s="38">
        <v>83.73</v>
      </c>
      <c r="F371" s="38">
        <v>83.83</v>
      </c>
      <c r="G371" s="39">
        <v>1830</v>
      </c>
      <c r="H371" s="38" t="s">
        <v>23</v>
      </c>
      <c r="I371" s="40">
        <v>84.123999999999995</v>
      </c>
      <c r="J371" s="41">
        <v>72.91</v>
      </c>
      <c r="K371" s="38">
        <v>81.010000000000005</v>
      </c>
      <c r="L371" s="38">
        <v>72.91</v>
      </c>
      <c r="M371" s="38">
        <v>79.38</v>
      </c>
      <c r="N371" s="38">
        <v>80.56</v>
      </c>
      <c r="O371" s="39">
        <v>13731</v>
      </c>
      <c r="P371" s="42">
        <v>76.137699999999995</v>
      </c>
      <c r="Q371" s="39">
        <v>221592</v>
      </c>
      <c r="R371" s="43">
        <f t="shared" si="25"/>
        <v>1089966.78</v>
      </c>
      <c r="S371" s="13">
        <f t="shared" si="27"/>
        <v>0</v>
      </c>
      <c r="T371" s="12">
        <f t="shared" si="28"/>
        <v>0</v>
      </c>
      <c r="U371" s="14">
        <f t="shared" si="29"/>
        <v>-6.4699999999999989</v>
      </c>
      <c r="V371" s="12">
        <f t="shared" si="26"/>
        <v>8.1000000000000085</v>
      </c>
    </row>
    <row r="372" spans="2:22" x14ac:dyDescent="0.3">
      <c r="B372" s="353">
        <v>44711</v>
      </c>
      <c r="C372" s="31">
        <v>83.9</v>
      </c>
      <c r="D372" s="31">
        <v>84.2</v>
      </c>
      <c r="E372" s="31">
        <v>83</v>
      </c>
      <c r="F372" s="31">
        <v>83.6</v>
      </c>
      <c r="G372" s="32">
        <v>1938</v>
      </c>
      <c r="H372" s="31" t="s">
        <v>23</v>
      </c>
      <c r="I372" s="33">
        <v>83.700699999999998</v>
      </c>
      <c r="J372" s="34">
        <v>72.91</v>
      </c>
      <c r="K372" s="31">
        <v>81.010000000000005</v>
      </c>
      <c r="L372" s="31">
        <v>72.91</v>
      </c>
      <c r="M372" s="31">
        <v>79.38</v>
      </c>
      <c r="N372" s="31">
        <v>80.56</v>
      </c>
      <c r="O372" s="32">
        <v>13731</v>
      </c>
      <c r="P372" s="35">
        <v>76.137699999999995</v>
      </c>
      <c r="Q372" s="32">
        <v>221592</v>
      </c>
      <c r="R372" s="36">
        <f t="shared" si="25"/>
        <v>1089966.78</v>
      </c>
      <c r="S372" s="13">
        <f t="shared" si="27"/>
        <v>0</v>
      </c>
      <c r="T372" s="12">
        <f t="shared" si="28"/>
        <v>0</v>
      </c>
      <c r="U372" s="14">
        <f t="shared" si="29"/>
        <v>-6.4699999999999989</v>
      </c>
      <c r="V372" s="12">
        <f t="shared" si="26"/>
        <v>8.1000000000000085</v>
      </c>
    </row>
    <row r="373" spans="2:22" x14ac:dyDescent="0.3">
      <c r="B373" s="353">
        <v>44712</v>
      </c>
      <c r="C373" s="31">
        <v>83.31</v>
      </c>
      <c r="D373" s="31">
        <v>84.28</v>
      </c>
      <c r="E373" s="31">
        <v>83.15</v>
      </c>
      <c r="F373" s="31">
        <v>83.65</v>
      </c>
      <c r="G373" s="32">
        <v>892</v>
      </c>
      <c r="H373" s="31" t="s">
        <v>23</v>
      </c>
      <c r="I373" s="33">
        <v>83.581599999999995</v>
      </c>
      <c r="J373" s="34">
        <v>72.91</v>
      </c>
      <c r="K373" s="31">
        <v>81.010000000000005</v>
      </c>
      <c r="L373" s="31">
        <v>72.91</v>
      </c>
      <c r="M373" s="31">
        <v>79.38</v>
      </c>
      <c r="N373" s="31">
        <v>80.56</v>
      </c>
      <c r="O373" s="32">
        <v>13731</v>
      </c>
      <c r="P373" s="35">
        <v>76.137699999999995</v>
      </c>
      <c r="Q373" s="32">
        <v>221592</v>
      </c>
      <c r="R373" s="36">
        <f t="shared" si="25"/>
        <v>1089966.78</v>
      </c>
      <c r="S373" s="13">
        <f t="shared" si="27"/>
        <v>0</v>
      </c>
      <c r="T373" s="12">
        <f t="shared" si="28"/>
        <v>0</v>
      </c>
      <c r="U373" s="14">
        <f t="shared" si="29"/>
        <v>-6.4699999999999989</v>
      </c>
      <c r="V373" s="12">
        <f t="shared" si="26"/>
        <v>8.1000000000000085</v>
      </c>
    </row>
    <row r="374" spans="2:22" x14ac:dyDescent="0.3">
      <c r="B374" s="355">
        <v>44713</v>
      </c>
      <c r="C374" s="45">
        <v>84.04</v>
      </c>
      <c r="D374" s="45">
        <v>87.16</v>
      </c>
      <c r="E374" s="45">
        <v>83.82</v>
      </c>
      <c r="F374" s="45">
        <v>85.71</v>
      </c>
      <c r="G374" s="46">
        <v>537</v>
      </c>
      <c r="H374" s="45" t="s">
        <v>23</v>
      </c>
      <c r="I374" s="47">
        <v>84.731300000000005</v>
      </c>
      <c r="J374" s="48">
        <v>72.91</v>
      </c>
      <c r="K374" s="45">
        <v>81.010000000000005</v>
      </c>
      <c r="L374" s="45">
        <v>72.91</v>
      </c>
      <c r="M374" s="45">
        <v>79.38</v>
      </c>
      <c r="N374" s="45">
        <v>80.56</v>
      </c>
      <c r="O374" s="46">
        <v>13731</v>
      </c>
      <c r="P374" s="49">
        <v>76.137699999999995</v>
      </c>
      <c r="Q374" s="46">
        <v>221592</v>
      </c>
      <c r="R374" s="50">
        <f t="shared" si="25"/>
        <v>1089966.78</v>
      </c>
      <c r="S374" s="13">
        <f t="shared" si="27"/>
        <v>0</v>
      </c>
      <c r="T374" s="12">
        <f t="shared" si="28"/>
        <v>0</v>
      </c>
      <c r="U374" s="14">
        <f t="shared" si="29"/>
        <v>-6.4699999999999989</v>
      </c>
      <c r="V374" s="12">
        <f t="shared" si="26"/>
        <v>8.1000000000000085</v>
      </c>
    </row>
    <row r="375" spans="2:22" x14ac:dyDescent="0.3">
      <c r="B375" s="355">
        <v>44714</v>
      </c>
      <c r="C375" s="45">
        <v>86.7</v>
      </c>
      <c r="D375" s="45">
        <v>88.25</v>
      </c>
      <c r="E375" s="45">
        <v>85.31</v>
      </c>
      <c r="F375" s="45">
        <v>85.98</v>
      </c>
      <c r="G375" s="46">
        <v>588</v>
      </c>
      <c r="H375" s="45" t="s">
        <v>23</v>
      </c>
      <c r="I375" s="47">
        <v>86.657899999999998</v>
      </c>
      <c r="J375" s="48">
        <v>72.91</v>
      </c>
      <c r="K375" s="45">
        <v>81.010000000000005</v>
      </c>
      <c r="L375" s="45">
        <v>72.91</v>
      </c>
      <c r="M375" s="45">
        <v>79.38</v>
      </c>
      <c r="N375" s="45">
        <v>80.56</v>
      </c>
      <c r="O375" s="46">
        <v>13731</v>
      </c>
      <c r="P375" s="49">
        <v>76.137699999999995</v>
      </c>
      <c r="Q375" s="46">
        <v>221592</v>
      </c>
      <c r="R375" s="50">
        <f t="shared" si="25"/>
        <v>1089966.78</v>
      </c>
      <c r="S375" s="13">
        <f t="shared" si="27"/>
        <v>0</v>
      </c>
      <c r="T375" s="12">
        <f t="shared" si="28"/>
        <v>0</v>
      </c>
      <c r="U375" s="14">
        <f t="shared" si="29"/>
        <v>-6.4699999999999989</v>
      </c>
      <c r="V375" s="12">
        <f t="shared" si="26"/>
        <v>8.1000000000000085</v>
      </c>
    </row>
    <row r="376" spans="2:22" s="24" customFormat="1" x14ac:dyDescent="0.3">
      <c r="B376" s="356">
        <v>44715</v>
      </c>
      <c r="C376" s="52">
        <v>85.91</v>
      </c>
      <c r="D376" s="52">
        <v>86.92</v>
      </c>
      <c r="E376" s="52">
        <v>85.81</v>
      </c>
      <c r="F376" s="52">
        <v>86.5</v>
      </c>
      <c r="G376" s="53">
        <v>351</v>
      </c>
      <c r="H376" s="52" t="s">
        <v>23</v>
      </c>
      <c r="I376" s="54">
        <v>86.479900000000001</v>
      </c>
      <c r="J376" s="55">
        <v>72.91</v>
      </c>
      <c r="K376" s="52">
        <v>81.010000000000005</v>
      </c>
      <c r="L376" s="52">
        <v>72.91</v>
      </c>
      <c r="M376" s="52">
        <v>79.38</v>
      </c>
      <c r="N376" s="52">
        <v>80.56</v>
      </c>
      <c r="O376" s="53">
        <v>13731</v>
      </c>
      <c r="P376" s="56">
        <v>76.137699999999995</v>
      </c>
      <c r="Q376" s="53">
        <v>221592</v>
      </c>
      <c r="R376" s="57">
        <f t="shared" si="25"/>
        <v>1089966.78</v>
      </c>
      <c r="S376" s="13">
        <f t="shared" si="27"/>
        <v>0</v>
      </c>
      <c r="T376" s="12">
        <f t="shared" si="28"/>
        <v>0</v>
      </c>
      <c r="U376" s="14">
        <f t="shared" si="29"/>
        <v>-6.4699999999999989</v>
      </c>
      <c r="V376" s="12">
        <f t="shared" si="26"/>
        <v>8.1000000000000085</v>
      </c>
    </row>
    <row r="377" spans="2:22" x14ac:dyDescent="0.3">
      <c r="B377" s="355">
        <v>44718</v>
      </c>
      <c r="C377" s="45">
        <v>84.88</v>
      </c>
      <c r="D377" s="45">
        <v>84.88</v>
      </c>
      <c r="E377" s="45">
        <v>80.900000000000006</v>
      </c>
      <c r="F377" s="45">
        <v>81.08</v>
      </c>
      <c r="G377" s="46">
        <v>2240</v>
      </c>
      <c r="H377" s="45" t="s">
        <v>23</v>
      </c>
      <c r="I377" s="47">
        <v>82.855000000000004</v>
      </c>
      <c r="J377" s="48">
        <v>72.91</v>
      </c>
      <c r="K377" s="45">
        <v>81.010000000000005</v>
      </c>
      <c r="L377" s="45">
        <v>72.91</v>
      </c>
      <c r="M377" s="45">
        <v>79.38</v>
      </c>
      <c r="N377" s="45">
        <v>80.56</v>
      </c>
      <c r="O377" s="46">
        <v>13731</v>
      </c>
      <c r="P377" s="49">
        <v>76.137699999999995</v>
      </c>
      <c r="Q377" s="46">
        <v>221592</v>
      </c>
      <c r="R377" s="50">
        <f t="shared" si="25"/>
        <v>1089966.78</v>
      </c>
      <c r="S377" s="13">
        <f t="shared" si="27"/>
        <v>0</v>
      </c>
      <c r="T377" s="12">
        <f t="shared" si="28"/>
        <v>0</v>
      </c>
      <c r="U377" s="14">
        <f t="shared" si="29"/>
        <v>-6.4699999999999989</v>
      </c>
      <c r="V377" s="12">
        <f t="shared" si="26"/>
        <v>8.1000000000000085</v>
      </c>
    </row>
    <row r="378" spans="2:22" x14ac:dyDescent="0.3">
      <c r="B378" s="355">
        <v>44719</v>
      </c>
      <c r="C378" s="45">
        <v>81.569999999999993</v>
      </c>
      <c r="D378" s="45">
        <v>82.31</v>
      </c>
      <c r="E378" s="45">
        <v>80.37</v>
      </c>
      <c r="F378" s="45">
        <v>80.98</v>
      </c>
      <c r="G378" s="46">
        <v>2208</v>
      </c>
      <c r="H378" s="45" t="s">
        <v>23</v>
      </c>
      <c r="I378" s="47">
        <v>81.560199999999995</v>
      </c>
      <c r="J378" s="48">
        <v>72.91</v>
      </c>
      <c r="K378" s="45">
        <v>81.010000000000005</v>
      </c>
      <c r="L378" s="45">
        <v>72.91</v>
      </c>
      <c r="M378" s="45">
        <v>79.38</v>
      </c>
      <c r="N378" s="45">
        <v>80.56</v>
      </c>
      <c r="O378" s="46">
        <v>13731</v>
      </c>
      <c r="P378" s="49">
        <v>76.137699999999995</v>
      </c>
      <c r="Q378" s="46">
        <v>221592</v>
      </c>
      <c r="R378" s="50">
        <f t="shared" si="25"/>
        <v>1089966.78</v>
      </c>
      <c r="S378" s="13">
        <f t="shared" si="27"/>
        <v>0</v>
      </c>
      <c r="T378" s="12">
        <f t="shared" si="28"/>
        <v>0</v>
      </c>
      <c r="U378" s="14">
        <f t="shared" si="29"/>
        <v>-6.4699999999999989</v>
      </c>
      <c r="V378" s="12">
        <f t="shared" si="26"/>
        <v>8.1000000000000085</v>
      </c>
    </row>
    <row r="379" spans="2:22" x14ac:dyDescent="0.3">
      <c r="B379" s="355">
        <v>44720</v>
      </c>
      <c r="C379" s="45">
        <v>80.400000000000006</v>
      </c>
      <c r="D379" s="45">
        <v>81.569999999999993</v>
      </c>
      <c r="E379" s="45">
        <v>78.819999999999993</v>
      </c>
      <c r="F379" s="45">
        <v>79.489999999999995</v>
      </c>
      <c r="G379" s="46">
        <v>2462</v>
      </c>
      <c r="H379" s="45" t="s">
        <v>23</v>
      </c>
      <c r="I379" s="47">
        <v>79.411299999999997</v>
      </c>
      <c r="J379" s="48">
        <v>72.91</v>
      </c>
      <c r="K379" s="45">
        <v>81.010000000000005</v>
      </c>
      <c r="L379" s="45">
        <v>72.91</v>
      </c>
      <c r="M379" s="45">
        <v>79.38</v>
      </c>
      <c r="N379" s="45">
        <v>80.56</v>
      </c>
      <c r="O379" s="46">
        <v>13731</v>
      </c>
      <c r="P379" s="49">
        <v>76.137699999999995</v>
      </c>
      <c r="Q379" s="46">
        <v>221592</v>
      </c>
      <c r="R379" s="50">
        <f t="shared" si="25"/>
        <v>1089966.78</v>
      </c>
      <c r="S379" s="13">
        <f t="shared" si="27"/>
        <v>0</v>
      </c>
      <c r="T379" s="12">
        <f t="shared" si="28"/>
        <v>0</v>
      </c>
      <c r="U379" s="14">
        <f t="shared" si="29"/>
        <v>-6.4699999999999989</v>
      </c>
      <c r="V379" s="12">
        <f t="shared" si="26"/>
        <v>8.1000000000000085</v>
      </c>
    </row>
    <row r="380" spans="2:22" x14ac:dyDescent="0.3">
      <c r="B380" s="355">
        <v>44721</v>
      </c>
      <c r="C380" s="45">
        <v>79.62</v>
      </c>
      <c r="D380" s="45">
        <v>81.69</v>
      </c>
      <c r="E380" s="45">
        <v>79.62</v>
      </c>
      <c r="F380" s="45">
        <v>80.680000000000007</v>
      </c>
      <c r="G380" s="46">
        <v>4175</v>
      </c>
      <c r="H380" s="45" t="s">
        <v>23</v>
      </c>
      <c r="I380" s="47">
        <v>80.236199999999997</v>
      </c>
      <c r="J380" s="48">
        <v>72.91</v>
      </c>
      <c r="K380" s="45">
        <v>81.010000000000005</v>
      </c>
      <c r="L380" s="45">
        <v>72.91</v>
      </c>
      <c r="M380" s="45">
        <v>79.38</v>
      </c>
      <c r="N380" s="45">
        <v>80.56</v>
      </c>
      <c r="O380" s="46">
        <v>13731</v>
      </c>
      <c r="P380" s="49">
        <v>76.137699999999995</v>
      </c>
      <c r="Q380" s="46">
        <v>221592</v>
      </c>
      <c r="R380" s="50">
        <f t="shared" si="25"/>
        <v>1089966.78</v>
      </c>
      <c r="S380" s="13">
        <f t="shared" si="27"/>
        <v>0</v>
      </c>
      <c r="T380" s="12">
        <f t="shared" si="28"/>
        <v>0</v>
      </c>
      <c r="U380" s="14">
        <f t="shared" si="29"/>
        <v>-6.4699999999999989</v>
      </c>
      <c r="V380" s="12">
        <f t="shared" si="26"/>
        <v>8.1000000000000085</v>
      </c>
    </row>
    <row r="381" spans="2:22" s="24" customFormat="1" x14ac:dyDescent="0.3">
      <c r="B381" s="356">
        <v>44722</v>
      </c>
      <c r="C381" s="52">
        <v>80.599999999999994</v>
      </c>
      <c r="D381" s="52">
        <v>82.46</v>
      </c>
      <c r="E381" s="52">
        <v>80.55</v>
      </c>
      <c r="F381" s="52">
        <v>81.53</v>
      </c>
      <c r="G381" s="53">
        <v>1500</v>
      </c>
      <c r="H381" s="52" t="s">
        <v>23</v>
      </c>
      <c r="I381" s="54">
        <v>81.304199999999994</v>
      </c>
      <c r="J381" s="55">
        <v>72.91</v>
      </c>
      <c r="K381" s="52">
        <v>81.010000000000005</v>
      </c>
      <c r="L381" s="52">
        <v>72.91</v>
      </c>
      <c r="M381" s="52">
        <v>79.38</v>
      </c>
      <c r="N381" s="52">
        <v>80.56</v>
      </c>
      <c r="O381" s="53">
        <v>13731</v>
      </c>
      <c r="P381" s="56">
        <v>76.137699999999995</v>
      </c>
      <c r="Q381" s="53">
        <v>221592</v>
      </c>
      <c r="R381" s="57">
        <f t="shared" si="25"/>
        <v>1089966.78</v>
      </c>
      <c r="S381" s="13">
        <f t="shared" si="27"/>
        <v>0</v>
      </c>
      <c r="T381" s="12">
        <f t="shared" si="28"/>
        <v>0</v>
      </c>
      <c r="U381" s="14">
        <f t="shared" si="29"/>
        <v>-6.4699999999999989</v>
      </c>
      <c r="V381" s="12">
        <f t="shared" si="26"/>
        <v>8.1000000000000085</v>
      </c>
    </row>
    <row r="382" spans="2:22" x14ac:dyDescent="0.3">
      <c r="B382" s="355">
        <v>44725</v>
      </c>
      <c r="C382" s="45">
        <v>80.91</v>
      </c>
      <c r="D382" s="45">
        <v>81.540000000000006</v>
      </c>
      <c r="E382" s="45">
        <v>79.59</v>
      </c>
      <c r="F382" s="45">
        <v>81.2</v>
      </c>
      <c r="G382" s="46">
        <v>1808</v>
      </c>
      <c r="H382" s="45" t="s">
        <v>23</v>
      </c>
      <c r="I382" s="47">
        <v>80.491399999999999</v>
      </c>
      <c r="J382" s="48">
        <v>72.91</v>
      </c>
      <c r="K382" s="45">
        <v>81.010000000000005</v>
      </c>
      <c r="L382" s="45">
        <v>72.91</v>
      </c>
      <c r="M382" s="45">
        <v>79.38</v>
      </c>
      <c r="N382" s="45">
        <v>80.56</v>
      </c>
      <c r="O382" s="46">
        <v>13731</v>
      </c>
      <c r="P382" s="49">
        <v>76.137699999999995</v>
      </c>
      <c r="Q382" s="46">
        <v>221592</v>
      </c>
      <c r="R382" s="50">
        <f t="shared" si="25"/>
        <v>1089966.78</v>
      </c>
      <c r="S382" s="13">
        <f t="shared" si="27"/>
        <v>0</v>
      </c>
      <c r="T382" s="12">
        <f t="shared" si="28"/>
        <v>0</v>
      </c>
      <c r="U382" s="14">
        <f t="shared" si="29"/>
        <v>-6.4699999999999989</v>
      </c>
      <c r="V382" s="12">
        <f t="shared" si="26"/>
        <v>8.1000000000000085</v>
      </c>
    </row>
    <row r="383" spans="2:22" x14ac:dyDescent="0.3">
      <c r="B383" s="355">
        <v>44726</v>
      </c>
      <c r="C383" s="45">
        <v>80.98</v>
      </c>
      <c r="D383" s="45">
        <v>83.95</v>
      </c>
      <c r="E383" s="45">
        <v>80.98</v>
      </c>
      <c r="F383" s="45">
        <v>83.78</v>
      </c>
      <c r="G383" s="46">
        <v>1614</v>
      </c>
      <c r="H383" s="45" t="s">
        <v>23</v>
      </c>
      <c r="I383" s="47">
        <v>82.726299999999995</v>
      </c>
      <c r="J383" s="48">
        <v>72.91</v>
      </c>
      <c r="K383" s="45">
        <v>81.010000000000005</v>
      </c>
      <c r="L383" s="45">
        <v>72.91</v>
      </c>
      <c r="M383" s="45">
        <v>79.38</v>
      </c>
      <c r="N383" s="45">
        <v>80.56</v>
      </c>
      <c r="O383" s="46">
        <v>13731</v>
      </c>
      <c r="P383" s="49">
        <v>76.137699999999995</v>
      </c>
      <c r="Q383" s="46">
        <v>221592</v>
      </c>
      <c r="R383" s="50">
        <f t="shared" si="25"/>
        <v>1089966.78</v>
      </c>
      <c r="S383" s="13">
        <f t="shared" si="27"/>
        <v>0</v>
      </c>
      <c r="T383" s="12">
        <f t="shared" si="28"/>
        <v>0</v>
      </c>
      <c r="U383" s="14">
        <f t="shared" si="29"/>
        <v>-6.4699999999999989</v>
      </c>
      <c r="V383" s="12">
        <f t="shared" si="26"/>
        <v>8.1000000000000085</v>
      </c>
    </row>
    <row r="384" spans="2:22" x14ac:dyDescent="0.3">
      <c r="B384" s="355">
        <v>44727</v>
      </c>
      <c r="C384" s="45">
        <v>84.75</v>
      </c>
      <c r="D384" s="45">
        <v>86.4</v>
      </c>
      <c r="E384" s="45">
        <v>84</v>
      </c>
      <c r="F384" s="45">
        <v>85.83</v>
      </c>
      <c r="G384" s="46">
        <v>1895</v>
      </c>
      <c r="H384" s="45" t="s">
        <v>23</v>
      </c>
      <c r="I384" s="47">
        <v>85.146000000000001</v>
      </c>
      <c r="J384" s="48">
        <v>72.91</v>
      </c>
      <c r="K384" s="45">
        <v>81.010000000000005</v>
      </c>
      <c r="L384" s="45">
        <v>72.91</v>
      </c>
      <c r="M384" s="45">
        <v>79.38</v>
      </c>
      <c r="N384" s="45">
        <v>80.56</v>
      </c>
      <c r="O384" s="46">
        <v>13731</v>
      </c>
      <c r="P384" s="49">
        <v>76.137699999999995</v>
      </c>
      <c r="Q384" s="46">
        <v>221592</v>
      </c>
      <c r="R384" s="50">
        <f t="shared" si="25"/>
        <v>1089966.78</v>
      </c>
      <c r="S384" s="13">
        <f t="shared" si="27"/>
        <v>0</v>
      </c>
      <c r="T384" s="12">
        <f t="shared" si="28"/>
        <v>0</v>
      </c>
      <c r="U384" s="14">
        <f t="shared" si="29"/>
        <v>-6.4699999999999989</v>
      </c>
      <c r="V384" s="12">
        <f t="shared" si="26"/>
        <v>8.1000000000000085</v>
      </c>
    </row>
    <row r="385" spans="2:22" x14ac:dyDescent="0.3">
      <c r="B385" s="355">
        <v>44728</v>
      </c>
      <c r="C385" s="45">
        <v>84.83</v>
      </c>
      <c r="D385" s="45">
        <v>86.2</v>
      </c>
      <c r="E385" s="45">
        <v>81.96</v>
      </c>
      <c r="F385" s="45">
        <v>82.61</v>
      </c>
      <c r="G385" s="46">
        <v>1843</v>
      </c>
      <c r="H385" s="45" t="s">
        <v>23</v>
      </c>
      <c r="I385" s="47">
        <v>84.101100000000002</v>
      </c>
      <c r="J385" s="48">
        <v>72.91</v>
      </c>
      <c r="K385" s="45">
        <v>81.010000000000005</v>
      </c>
      <c r="L385" s="45">
        <v>72.91</v>
      </c>
      <c r="M385" s="45">
        <v>79.38</v>
      </c>
      <c r="N385" s="45">
        <v>80.56</v>
      </c>
      <c r="O385" s="46">
        <v>13731</v>
      </c>
      <c r="P385" s="49">
        <v>76.137699999999995</v>
      </c>
      <c r="Q385" s="46">
        <v>221592</v>
      </c>
      <c r="R385" s="50">
        <f t="shared" si="25"/>
        <v>1089966.78</v>
      </c>
      <c r="S385" s="13">
        <f t="shared" si="27"/>
        <v>0</v>
      </c>
      <c r="T385" s="12">
        <f t="shared" si="28"/>
        <v>0</v>
      </c>
      <c r="U385" s="14">
        <f t="shared" si="29"/>
        <v>-6.4699999999999989</v>
      </c>
      <c r="V385" s="12">
        <f t="shared" si="26"/>
        <v>8.1000000000000085</v>
      </c>
    </row>
    <row r="386" spans="2:22" s="24" customFormat="1" x14ac:dyDescent="0.3">
      <c r="B386" s="356">
        <v>44729</v>
      </c>
      <c r="C386" s="52">
        <v>83.12</v>
      </c>
      <c r="D386" s="52">
        <v>83.72</v>
      </c>
      <c r="E386" s="52">
        <v>81.59</v>
      </c>
      <c r="F386" s="52">
        <v>81.99</v>
      </c>
      <c r="G386" s="53">
        <v>2374</v>
      </c>
      <c r="H386" s="52" t="s">
        <v>23</v>
      </c>
      <c r="I386" s="54">
        <v>82.701400000000007</v>
      </c>
      <c r="J386" s="55">
        <v>72.91</v>
      </c>
      <c r="K386" s="52">
        <v>81.010000000000005</v>
      </c>
      <c r="L386" s="52">
        <v>72.91</v>
      </c>
      <c r="M386" s="52">
        <v>79.38</v>
      </c>
      <c r="N386" s="52">
        <v>80.56</v>
      </c>
      <c r="O386" s="53">
        <v>13731</v>
      </c>
      <c r="P386" s="56">
        <v>76.137699999999995</v>
      </c>
      <c r="Q386" s="53">
        <v>221592</v>
      </c>
      <c r="R386" s="57">
        <f t="shared" si="25"/>
        <v>1089966.78</v>
      </c>
      <c r="S386" s="13">
        <f t="shared" si="27"/>
        <v>0</v>
      </c>
      <c r="T386" s="12">
        <f t="shared" si="28"/>
        <v>0</v>
      </c>
      <c r="U386" s="14">
        <f t="shared" si="29"/>
        <v>-6.4699999999999989</v>
      </c>
      <c r="V386" s="12">
        <f t="shared" si="26"/>
        <v>8.1000000000000085</v>
      </c>
    </row>
    <row r="387" spans="2:22" x14ac:dyDescent="0.3">
      <c r="B387" s="355">
        <v>44732</v>
      </c>
      <c r="C387" s="45">
        <v>84.44</v>
      </c>
      <c r="D387" s="45">
        <v>84.44</v>
      </c>
      <c r="E387" s="45">
        <v>82.7</v>
      </c>
      <c r="F387" s="45">
        <v>83.58</v>
      </c>
      <c r="G387" s="46">
        <v>2116</v>
      </c>
      <c r="H387" s="45" t="s">
        <v>23</v>
      </c>
      <c r="I387" s="47">
        <v>83.291300000000007</v>
      </c>
      <c r="J387" s="48">
        <v>72.91</v>
      </c>
      <c r="K387" s="45">
        <v>81.010000000000005</v>
      </c>
      <c r="L387" s="45">
        <v>72.91</v>
      </c>
      <c r="M387" s="45">
        <v>79.38</v>
      </c>
      <c r="N387" s="45">
        <v>80.56</v>
      </c>
      <c r="O387" s="46">
        <v>13731</v>
      </c>
      <c r="P387" s="49">
        <v>76.137699999999995</v>
      </c>
      <c r="Q387" s="46">
        <v>221592</v>
      </c>
      <c r="R387" s="50">
        <f t="shared" si="25"/>
        <v>1089966.78</v>
      </c>
      <c r="S387" s="13">
        <f t="shared" si="27"/>
        <v>0</v>
      </c>
      <c r="T387" s="12">
        <f t="shared" si="28"/>
        <v>0</v>
      </c>
      <c r="U387" s="14">
        <f t="shared" si="29"/>
        <v>-6.4699999999999989</v>
      </c>
      <c r="V387" s="12">
        <f t="shared" si="26"/>
        <v>8.1000000000000085</v>
      </c>
    </row>
    <row r="388" spans="2:22" x14ac:dyDescent="0.3">
      <c r="B388" s="355">
        <v>44733</v>
      </c>
      <c r="C388" s="45">
        <v>84.51</v>
      </c>
      <c r="D388" s="45">
        <v>84.58</v>
      </c>
      <c r="E388" s="45">
        <v>84.09</v>
      </c>
      <c r="F388" s="45">
        <v>84.26</v>
      </c>
      <c r="G388" s="46">
        <v>2603</v>
      </c>
      <c r="H388" s="45" t="s">
        <v>23</v>
      </c>
      <c r="I388" s="47">
        <v>84.356700000000004</v>
      </c>
      <c r="J388" s="48">
        <v>72.91</v>
      </c>
      <c r="K388" s="45">
        <v>81.010000000000005</v>
      </c>
      <c r="L388" s="45">
        <v>72.91</v>
      </c>
      <c r="M388" s="45">
        <v>79.38</v>
      </c>
      <c r="N388" s="45">
        <v>80.56</v>
      </c>
      <c r="O388" s="46">
        <v>13731</v>
      </c>
      <c r="P388" s="49">
        <v>76.137699999999995</v>
      </c>
      <c r="Q388" s="46">
        <v>221592</v>
      </c>
      <c r="R388" s="50">
        <f t="shared" si="25"/>
        <v>1089966.78</v>
      </c>
      <c r="S388" s="13">
        <f t="shared" si="27"/>
        <v>0</v>
      </c>
      <c r="T388" s="12">
        <f t="shared" si="28"/>
        <v>0</v>
      </c>
      <c r="U388" s="14">
        <f t="shared" si="29"/>
        <v>-6.4699999999999989</v>
      </c>
      <c r="V388" s="12">
        <f t="shared" si="26"/>
        <v>8.1000000000000085</v>
      </c>
    </row>
    <row r="389" spans="2:22" x14ac:dyDescent="0.3">
      <c r="B389" s="355">
        <v>44734</v>
      </c>
      <c r="C389" s="45">
        <v>83.8</v>
      </c>
      <c r="D389" s="45">
        <v>84.17</v>
      </c>
      <c r="E389" s="45">
        <v>80.930000000000007</v>
      </c>
      <c r="F389" s="45">
        <v>81.400000000000006</v>
      </c>
      <c r="G389" s="46">
        <v>2547</v>
      </c>
      <c r="H389" s="45" t="s">
        <v>23</v>
      </c>
      <c r="I389" s="47">
        <v>82.565100000000001</v>
      </c>
      <c r="J389" s="48">
        <v>72.91</v>
      </c>
      <c r="K389" s="45">
        <v>81.010000000000005</v>
      </c>
      <c r="L389" s="45">
        <v>72.91</v>
      </c>
      <c r="M389" s="45">
        <v>79.38</v>
      </c>
      <c r="N389" s="45">
        <v>80.56</v>
      </c>
      <c r="O389" s="46">
        <v>13731</v>
      </c>
      <c r="P389" s="49">
        <v>76.137699999999995</v>
      </c>
      <c r="Q389" s="46">
        <v>221592</v>
      </c>
      <c r="R389" s="50">
        <f t="shared" si="25"/>
        <v>1089966.78</v>
      </c>
      <c r="S389" s="13">
        <f t="shared" si="27"/>
        <v>0</v>
      </c>
      <c r="T389" s="12">
        <f t="shared" si="28"/>
        <v>0</v>
      </c>
      <c r="U389" s="14">
        <f t="shared" si="29"/>
        <v>-6.4699999999999989</v>
      </c>
      <c r="V389" s="12">
        <f t="shared" si="26"/>
        <v>8.1000000000000085</v>
      </c>
    </row>
    <row r="390" spans="2:22" x14ac:dyDescent="0.3">
      <c r="B390" s="355">
        <v>44735</v>
      </c>
      <c r="C390" s="45">
        <v>81.760000000000005</v>
      </c>
      <c r="D390" s="45">
        <v>83.73</v>
      </c>
      <c r="E390" s="45">
        <v>81.180000000000007</v>
      </c>
      <c r="F390" s="45">
        <v>83.66</v>
      </c>
      <c r="G390" s="46">
        <v>2693</v>
      </c>
      <c r="H390" s="45" t="s">
        <v>23</v>
      </c>
      <c r="I390" s="47">
        <v>82.167199999999994</v>
      </c>
      <c r="J390" s="48">
        <v>72.91</v>
      </c>
      <c r="K390" s="45">
        <v>81.010000000000005</v>
      </c>
      <c r="L390" s="45">
        <v>72.91</v>
      </c>
      <c r="M390" s="45">
        <v>79.38</v>
      </c>
      <c r="N390" s="45">
        <v>80.56</v>
      </c>
      <c r="O390" s="46">
        <v>13731</v>
      </c>
      <c r="P390" s="49">
        <v>76.137699999999995</v>
      </c>
      <c r="Q390" s="46">
        <v>221592</v>
      </c>
      <c r="R390" s="50">
        <f t="shared" si="25"/>
        <v>1089966.78</v>
      </c>
      <c r="S390" s="13">
        <f t="shared" si="27"/>
        <v>0</v>
      </c>
      <c r="T390" s="12">
        <f t="shared" si="28"/>
        <v>0</v>
      </c>
      <c r="U390" s="14">
        <f t="shared" si="29"/>
        <v>-6.4699999999999989</v>
      </c>
      <c r="V390" s="12">
        <f t="shared" si="26"/>
        <v>8.1000000000000085</v>
      </c>
    </row>
    <row r="391" spans="2:22" s="24" customFormat="1" x14ac:dyDescent="0.3">
      <c r="B391" s="356">
        <v>44736</v>
      </c>
      <c r="C391" s="52">
        <v>83.31</v>
      </c>
      <c r="D391" s="52">
        <v>83.71</v>
      </c>
      <c r="E391" s="52">
        <v>82.58</v>
      </c>
      <c r="F391" s="52">
        <v>82.97</v>
      </c>
      <c r="G391" s="53">
        <v>3289</v>
      </c>
      <c r="H391" s="52" t="s">
        <v>23</v>
      </c>
      <c r="I391" s="54">
        <v>83.061300000000003</v>
      </c>
      <c r="J391" s="55">
        <v>72.91</v>
      </c>
      <c r="K391" s="52">
        <v>81.010000000000005</v>
      </c>
      <c r="L391" s="52">
        <v>72.91</v>
      </c>
      <c r="M391" s="52">
        <v>79.38</v>
      </c>
      <c r="N391" s="52">
        <v>80.56</v>
      </c>
      <c r="O391" s="53">
        <v>13731</v>
      </c>
      <c r="P391" s="56">
        <v>76.137699999999995</v>
      </c>
      <c r="Q391" s="53">
        <v>221592</v>
      </c>
      <c r="R391" s="57">
        <f t="shared" ref="R391:R454" si="30">+M391*O391</f>
        <v>1089966.78</v>
      </c>
      <c r="S391" s="13">
        <f t="shared" si="27"/>
        <v>0</v>
      </c>
      <c r="T391" s="12">
        <f t="shared" si="28"/>
        <v>0</v>
      </c>
      <c r="U391" s="14">
        <f t="shared" si="29"/>
        <v>-6.4699999999999989</v>
      </c>
      <c r="V391" s="12">
        <f t="shared" ref="V391:V454" si="31">+K391-L391</f>
        <v>8.1000000000000085</v>
      </c>
    </row>
    <row r="392" spans="2:22" x14ac:dyDescent="0.3">
      <c r="B392" s="355">
        <v>44739</v>
      </c>
      <c r="C392" s="45">
        <v>82.97</v>
      </c>
      <c r="D392" s="45">
        <v>85.19</v>
      </c>
      <c r="E392" s="45">
        <v>82.59</v>
      </c>
      <c r="F392" s="45">
        <v>84.59</v>
      </c>
      <c r="G392" s="46">
        <v>2450</v>
      </c>
      <c r="H392" s="45" t="s">
        <v>23</v>
      </c>
      <c r="I392" s="47">
        <v>83.535700000000006</v>
      </c>
      <c r="J392" s="48">
        <v>72.91</v>
      </c>
      <c r="K392" s="45">
        <v>81.010000000000005</v>
      </c>
      <c r="L392" s="45">
        <v>72.91</v>
      </c>
      <c r="M392" s="45">
        <v>79.38</v>
      </c>
      <c r="N392" s="45">
        <v>80.56</v>
      </c>
      <c r="O392" s="46">
        <v>13731</v>
      </c>
      <c r="P392" s="49">
        <v>76.137699999999995</v>
      </c>
      <c r="Q392" s="46">
        <v>221592</v>
      </c>
      <c r="R392" s="50">
        <f t="shared" si="30"/>
        <v>1089966.78</v>
      </c>
      <c r="S392" s="13">
        <f t="shared" ref="S392:S455" si="32">+M392/M391-1</f>
        <v>0</v>
      </c>
      <c r="T392" s="12">
        <f t="shared" ref="T392:T455" si="33">+M392-M391</f>
        <v>0</v>
      </c>
      <c r="U392" s="14">
        <f t="shared" ref="U392:U455" si="34">+J392-M391</f>
        <v>-6.4699999999999989</v>
      </c>
      <c r="V392" s="12">
        <f t="shared" si="31"/>
        <v>8.1000000000000085</v>
      </c>
    </row>
    <row r="393" spans="2:22" x14ac:dyDescent="0.3">
      <c r="B393" s="355">
        <v>44740</v>
      </c>
      <c r="C393" s="45">
        <v>84.45</v>
      </c>
      <c r="D393" s="45">
        <v>87.44</v>
      </c>
      <c r="E393" s="45">
        <v>83.54</v>
      </c>
      <c r="F393" s="45">
        <v>86.92</v>
      </c>
      <c r="G393" s="46">
        <v>3626</v>
      </c>
      <c r="H393" s="45" t="s">
        <v>23</v>
      </c>
      <c r="I393" s="47">
        <v>84.942499999999995</v>
      </c>
      <c r="J393" s="48">
        <v>72.91</v>
      </c>
      <c r="K393" s="45">
        <v>81.010000000000005</v>
      </c>
      <c r="L393" s="45">
        <v>72.91</v>
      </c>
      <c r="M393" s="45">
        <v>79.38</v>
      </c>
      <c r="N393" s="45">
        <v>80.56</v>
      </c>
      <c r="O393" s="46">
        <v>13731</v>
      </c>
      <c r="P393" s="49">
        <v>76.137699999999995</v>
      </c>
      <c r="Q393" s="46">
        <v>221592</v>
      </c>
      <c r="R393" s="50">
        <f t="shared" si="30"/>
        <v>1089966.78</v>
      </c>
      <c r="S393" s="13">
        <f t="shared" si="32"/>
        <v>0</v>
      </c>
      <c r="T393" s="12">
        <f t="shared" si="33"/>
        <v>0</v>
      </c>
      <c r="U393" s="14">
        <f t="shared" si="34"/>
        <v>-6.4699999999999989</v>
      </c>
      <c r="V393" s="12">
        <f t="shared" si="31"/>
        <v>8.1000000000000085</v>
      </c>
    </row>
    <row r="394" spans="2:22" x14ac:dyDescent="0.3">
      <c r="B394" s="355">
        <v>44741</v>
      </c>
      <c r="C394" s="45">
        <v>86.96</v>
      </c>
      <c r="D394" s="45">
        <v>89.5</v>
      </c>
      <c r="E394" s="45">
        <v>86.73</v>
      </c>
      <c r="F394" s="45">
        <v>87.88</v>
      </c>
      <c r="G394" s="46">
        <v>2171</v>
      </c>
      <c r="H394" s="45" t="s">
        <v>23</v>
      </c>
      <c r="I394" s="47">
        <v>88.333299999999994</v>
      </c>
      <c r="J394" s="48">
        <v>72.91</v>
      </c>
      <c r="K394" s="45">
        <v>81.010000000000005</v>
      </c>
      <c r="L394" s="45">
        <v>72.91</v>
      </c>
      <c r="M394" s="45">
        <v>79.38</v>
      </c>
      <c r="N394" s="45">
        <v>80.56</v>
      </c>
      <c r="O394" s="46">
        <v>13731</v>
      </c>
      <c r="P394" s="49">
        <v>76.137699999999995</v>
      </c>
      <c r="Q394" s="46">
        <v>221592</v>
      </c>
      <c r="R394" s="50">
        <f t="shared" si="30"/>
        <v>1089966.78</v>
      </c>
      <c r="S394" s="13">
        <f t="shared" si="32"/>
        <v>0</v>
      </c>
      <c r="T394" s="12">
        <f t="shared" si="33"/>
        <v>0</v>
      </c>
      <c r="U394" s="14">
        <f t="shared" si="34"/>
        <v>-6.4699999999999989</v>
      </c>
      <c r="V394" s="12">
        <f t="shared" si="31"/>
        <v>8.1000000000000085</v>
      </c>
    </row>
    <row r="395" spans="2:22" x14ac:dyDescent="0.3">
      <c r="B395" s="355">
        <v>44742</v>
      </c>
      <c r="C395" s="45">
        <v>87.54</v>
      </c>
      <c r="D395" s="45">
        <v>89.68</v>
      </c>
      <c r="E395" s="45">
        <v>87</v>
      </c>
      <c r="F395" s="45">
        <v>89.74</v>
      </c>
      <c r="G395" s="46">
        <v>5444</v>
      </c>
      <c r="H395" s="45" t="s">
        <v>23</v>
      </c>
      <c r="I395" s="47">
        <v>88.559700000000007</v>
      </c>
      <c r="J395" s="48">
        <v>72.91</v>
      </c>
      <c r="K395" s="45">
        <v>81.010000000000005</v>
      </c>
      <c r="L395" s="45">
        <v>72.91</v>
      </c>
      <c r="M395" s="45">
        <v>79.38</v>
      </c>
      <c r="N395" s="45">
        <v>80.56</v>
      </c>
      <c r="O395" s="46">
        <v>13731</v>
      </c>
      <c r="P395" s="49">
        <v>76.137699999999995</v>
      </c>
      <c r="Q395" s="46">
        <v>221592</v>
      </c>
      <c r="R395" s="50">
        <f t="shared" si="30"/>
        <v>1089966.78</v>
      </c>
      <c r="S395" s="13">
        <f t="shared" si="32"/>
        <v>0</v>
      </c>
      <c r="T395" s="12">
        <f t="shared" si="33"/>
        <v>0</v>
      </c>
      <c r="U395" s="14">
        <f t="shared" si="34"/>
        <v>-6.4699999999999989</v>
      </c>
      <c r="V395" s="12">
        <f t="shared" si="31"/>
        <v>8.1000000000000085</v>
      </c>
    </row>
    <row r="396" spans="2:22" s="24" customFormat="1" x14ac:dyDescent="0.3">
      <c r="B396" s="356">
        <v>44743</v>
      </c>
      <c r="C396" s="52">
        <v>88.88</v>
      </c>
      <c r="D396" s="52">
        <v>89.84</v>
      </c>
      <c r="E396" s="52">
        <v>84.65</v>
      </c>
      <c r="F396" s="52">
        <v>85.17</v>
      </c>
      <c r="G396" s="53">
        <v>827</v>
      </c>
      <c r="H396" s="52" t="s">
        <v>23</v>
      </c>
      <c r="I396" s="54">
        <v>87.756200000000007</v>
      </c>
      <c r="J396" s="55">
        <v>72.91</v>
      </c>
      <c r="K396" s="52">
        <v>81.010000000000005</v>
      </c>
      <c r="L396" s="52">
        <v>72.91</v>
      </c>
      <c r="M396" s="52">
        <v>79.38</v>
      </c>
      <c r="N396" s="52">
        <v>80.56</v>
      </c>
      <c r="O396" s="53">
        <v>13731</v>
      </c>
      <c r="P396" s="56">
        <v>76.137699999999995</v>
      </c>
      <c r="Q396" s="53">
        <v>221592</v>
      </c>
      <c r="R396" s="57">
        <f t="shared" si="30"/>
        <v>1089966.78</v>
      </c>
      <c r="S396" s="13">
        <f t="shared" si="32"/>
        <v>0</v>
      </c>
      <c r="T396" s="12">
        <f t="shared" si="33"/>
        <v>0</v>
      </c>
      <c r="U396" s="14">
        <f t="shared" si="34"/>
        <v>-6.4699999999999989</v>
      </c>
      <c r="V396" s="12">
        <f t="shared" si="31"/>
        <v>8.1000000000000085</v>
      </c>
    </row>
    <row r="397" spans="2:22" x14ac:dyDescent="0.3">
      <c r="B397" s="357">
        <v>44746</v>
      </c>
      <c r="C397" s="59">
        <v>85.48</v>
      </c>
      <c r="D397" s="59">
        <v>85.51</v>
      </c>
      <c r="E397" s="59">
        <v>83.14</v>
      </c>
      <c r="F397" s="59">
        <v>84.15</v>
      </c>
      <c r="G397" s="60">
        <v>1428</v>
      </c>
      <c r="H397" s="59" t="s">
        <v>23</v>
      </c>
      <c r="I397" s="61">
        <v>84.496799999999993</v>
      </c>
      <c r="J397" s="62">
        <v>72.91</v>
      </c>
      <c r="K397" s="59">
        <v>81.010000000000005</v>
      </c>
      <c r="L397" s="59">
        <v>72.91</v>
      </c>
      <c r="M397" s="59">
        <v>79.38</v>
      </c>
      <c r="N397" s="59">
        <v>80.56</v>
      </c>
      <c r="O397" s="60">
        <v>13731</v>
      </c>
      <c r="P397" s="63">
        <v>76.137699999999995</v>
      </c>
      <c r="Q397" s="60">
        <v>221592</v>
      </c>
      <c r="R397" s="64">
        <f t="shared" si="30"/>
        <v>1089966.78</v>
      </c>
      <c r="S397" s="13">
        <f t="shared" si="32"/>
        <v>0</v>
      </c>
      <c r="T397" s="12">
        <f t="shared" si="33"/>
        <v>0</v>
      </c>
      <c r="U397" s="14">
        <f t="shared" si="34"/>
        <v>-6.4699999999999989</v>
      </c>
      <c r="V397" s="12">
        <f t="shared" si="31"/>
        <v>8.1000000000000085</v>
      </c>
    </row>
    <row r="398" spans="2:22" x14ac:dyDescent="0.3">
      <c r="B398" s="357">
        <v>44747</v>
      </c>
      <c r="C398" s="59">
        <v>84.34</v>
      </c>
      <c r="D398" s="59">
        <v>84.39</v>
      </c>
      <c r="E398" s="59">
        <v>82.19</v>
      </c>
      <c r="F398" s="59">
        <v>82.81</v>
      </c>
      <c r="G398" s="60">
        <v>1903</v>
      </c>
      <c r="H398" s="59" t="s">
        <v>23</v>
      </c>
      <c r="I398" s="61">
        <v>83.218100000000007</v>
      </c>
      <c r="J398" s="62">
        <v>72.91</v>
      </c>
      <c r="K398" s="59">
        <v>81.010000000000005</v>
      </c>
      <c r="L398" s="59">
        <v>72.91</v>
      </c>
      <c r="M398" s="59">
        <v>79.38</v>
      </c>
      <c r="N398" s="59">
        <v>80.56</v>
      </c>
      <c r="O398" s="60">
        <v>13731</v>
      </c>
      <c r="P398" s="63">
        <v>76.137699999999995</v>
      </c>
      <c r="Q398" s="60">
        <v>221592</v>
      </c>
      <c r="R398" s="64">
        <f t="shared" si="30"/>
        <v>1089966.78</v>
      </c>
      <c r="S398" s="13">
        <f t="shared" si="32"/>
        <v>0</v>
      </c>
      <c r="T398" s="12">
        <f t="shared" si="33"/>
        <v>0</v>
      </c>
      <c r="U398" s="14">
        <f t="shared" si="34"/>
        <v>-6.4699999999999989</v>
      </c>
      <c r="V398" s="12">
        <f t="shared" si="31"/>
        <v>8.1000000000000085</v>
      </c>
    </row>
    <row r="399" spans="2:22" x14ac:dyDescent="0.3">
      <c r="B399" s="357">
        <v>44748</v>
      </c>
      <c r="C399" s="59">
        <v>82.87</v>
      </c>
      <c r="D399" s="59">
        <v>83.93</v>
      </c>
      <c r="E399" s="59">
        <v>82.63</v>
      </c>
      <c r="F399" s="59">
        <v>82.84</v>
      </c>
      <c r="G399" s="60">
        <v>973</v>
      </c>
      <c r="H399" s="59" t="s">
        <v>23</v>
      </c>
      <c r="I399" s="61">
        <v>82.901899999999998</v>
      </c>
      <c r="J399" s="62">
        <v>72.91</v>
      </c>
      <c r="K399" s="59">
        <v>81.010000000000005</v>
      </c>
      <c r="L399" s="59">
        <v>72.91</v>
      </c>
      <c r="M399" s="59">
        <v>79.38</v>
      </c>
      <c r="N399" s="59">
        <v>80.56</v>
      </c>
      <c r="O399" s="60">
        <v>13731</v>
      </c>
      <c r="P399" s="63">
        <v>76.137699999999995</v>
      </c>
      <c r="Q399" s="60">
        <v>221592</v>
      </c>
      <c r="R399" s="64">
        <f t="shared" si="30"/>
        <v>1089966.78</v>
      </c>
      <c r="S399" s="13">
        <f t="shared" si="32"/>
        <v>0</v>
      </c>
      <c r="T399" s="12">
        <f t="shared" si="33"/>
        <v>0</v>
      </c>
      <c r="U399" s="14">
        <f t="shared" si="34"/>
        <v>-6.4699999999999989</v>
      </c>
      <c r="V399" s="12">
        <f t="shared" si="31"/>
        <v>8.1000000000000085</v>
      </c>
    </row>
    <row r="400" spans="2:22" x14ac:dyDescent="0.3">
      <c r="B400" s="357">
        <v>44749</v>
      </c>
      <c r="C400" s="59">
        <v>82.4</v>
      </c>
      <c r="D400" s="59">
        <v>84.99</v>
      </c>
      <c r="E400" s="59">
        <v>82.4</v>
      </c>
      <c r="F400" s="59">
        <v>84.51</v>
      </c>
      <c r="G400" s="60">
        <v>1010</v>
      </c>
      <c r="H400" s="59" t="s">
        <v>23</v>
      </c>
      <c r="I400" s="61">
        <v>83.814899999999994</v>
      </c>
      <c r="J400" s="62">
        <v>72.91</v>
      </c>
      <c r="K400" s="59">
        <v>81.010000000000005</v>
      </c>
      <c r="L400" s="59">
        <v>72.91</v>
      </c>
      <c r="M400" s="59">
        <v>79.38</v>
      </c>
      <c r="N400" s="59">
        <v>80.56</v>
      </c>
      <c r="O400" s="60">
        <v>13731</v>
      </c>
      <c r="P400" s="63">
        <v>76.137699999999995</v>
      </c>
      <c r="Q400" s="60">
        <v>221592</v>
      </c>
      <c r="R400" s="64">
        <f t="shared" si="30"/>
        <v>1089966.78</v>
      </c>
      <c r="S400" s="13">
        <f t="shared" si="32"/>
        <v>0</v>
      </c>
      <c r="T400" s="12">
        <f t="shared" si="33"/>
        <v>0</v>
      </c>
      <c r="U400" s="14">
        <f t="shared" si="34"/>
        <v>-6.4699999999999989</v>
      </c>
      <c r="V400" s="12">
        <f t="shared" si="31"/>
        <v>8.1000000000000085</v>
      </c>
    </row>
    <row r="401" spans="1:23" s="24" customFormat="1" x14ac:dyDescent="0.3">
      <c r="B401" s="358">
        <v>44750</v>
      </c>
      <c r="C401" s="66">
        <v>84.11</v>
      </c>
      <c r="D401" s="66">
        <v>84.11</v>
      </c>
      <c r="E401" s="66">
        <v>82.25</v>
      </c>
      <c r="F401" s="66">
        <v>82.39</v>
      </c>
      <c r="G401" s="67">
        <v>3298</v>
      </c>
      <c r="H401" s="66" t="s">
        <v>23</v>
      </c>
      <c r="I401" s="68">
        <v>83.068700000000007</v>
      </c>
      <c r="J401" s="69">
        <v>72.91</v>
      </c>
      <c r="K401" s="66">
        <v>81.010000000000005</v>
      </c>
      <c r="L401" s="66">
        <v>72.91</v>
      </c>
      <c r="M401" s="66">
        <v>79.38</v>
      </c>
      <c r="N401" s="66">
        <v>80.56</v>
      </c>
      <c r="O401" s="67">
        <v>13731</v>
      </c>
      <c r="P401" s="70">
        <v>76.137699999999995</v>
      </c>
      <c r="Q401" s="67">
        <v>221592</v>
      </c>
      <c r="R401" s="71">
        <f t="shared" si="30"/>
        <v>1089966.78</v>
      </c>
      <c r="S401" s="13">
        <f t="shared" si="32"/>
        <v>0</v>
      </c>
      <c r="T401" s="12">
        <f t="shared" si="33"/>
        <v>0</v>
      </c>
      <c r="U401" s="14">
        <f t="shared" si="34"/>
        <v>-6.4699999999999989</v>
      </c>
      <c r="V401" s="12">
        <f t="shared" si="31"/>
        <v>8.1000000000000085</v>
      </c>
    </row>
    <row r="402" spans="1:23" x14ac:dyDescent="0.3">
      <c r="B402" s="357">
        <v>44753</v>
      </c>
      <c r="C402" s="59">
        <v>83.28</v>
      </c>
      <c r="D402" s="59">
        <v>84.17</v>
      </c>
      <c r="E402" s="59">
        <v>82.44</v>
      </c>
      <c r="F402" s="59">
        <v>83.96</v>
      </c>
      <c r="G402" s="60">
        <v>791</v>
      </c>
      <c r="H402" s="59" t="s">
        <v>23</v>
      </c>
      <c r="I402" s="61">
        <v>83.5505</v>
      </c>
      <c r="J402" s="62">
        <v>72.91</v>
      </c>
      <c r="K402" s="59">
        <v>81.010000000000005</v>
      </c>
      <c r="L402" s="59">
        <v>72.91</v>
      </c>
      <c r="M402" s="59">
        <v>79.38</v>
      </c>
      <c r="N402" s="59">
        <v>80.56</v>
      </c>
      <c r="O402" s="60">
        <v>13731</v>
      </c>
      <c r="P402" s="63">
        <v>76.137699999999995</v>
      </c>
      <c r="Q402" s="60">
        <v>221592</v>
      </c>
      <c r="R402" s="64">
        <f t="shared" si="30"/>
        <v>1089966.78</v>
      </c>
      <c r="S402" s="13">
        <f t="shared" si="32"/>
        <v>0</v>
      </c>
      <c r="T402" s="12">
        <f t="shared" si="33"/>
        <v>0</v>
      </c>
      <c r="U402" s="14">
        <f t="shared" si="34"/>
        <v>-6.4699999999999989</v>
      </c>
      <c r="V402" s="12">
        <f t="shared" si="31"/>
        <v>8.1000000000000085</v>
      </c>
    </row>
    <row r="403" spans="1:23" x14ac:dyDescent="0.3">
      <c r="B403" s="357">
        <v>44754</v>
      </c>
      <c r="C403" s="59">
        <v>83.77</v>
      </c>
      <c r="D403" s="59">
        <v>85.6</v>
      </c>
      <c r="E403" s="59">
        <v>83.11</v>
      </c>
      <c r="F403" s="59">
        <v>85.26</v>
      </c>
      <c r="G403" s="60">
        <v>3629</v>
      </c>
      <c r="H403" s="59" t="s">
        <v>23</v>
      </c>
      <c r="I403" s="61">
        <v>84.390900000000002</v>
      </c>
      <c r="J403" s="62">
        <v>72.91</v>
      </c>
      <c r="K403" s="59">
        <v>81.010000000000005</v>
      </c>
      <c r="L403" s="59">
        <v>72.91</v>
      </c>
      <c r="M403" s="59">
        <v>79.38</v>
      </c>
      <c r="N403" s="59">
        <v>80.56</v>
      </c>
      <c r="O403" s="60">
        <v>13731</v>
      </c>
      <c r="P403" s="63">
        <v>76.137699999999995</v>
      </c>
      <c r="Q403" s="60">
        <v>221592</v>
      </c>
      <c r="R403" s="64">
        <f t="shared" si="30"/>
        <v>1089966.78</v>
      </c>
      <c r="S403" s="13">
        <f t="shared" si="32"/>
        <v>0</v>
      </c>
      <c r="T403" s="12">
        <f t="shared" si="33"/>
        <v>0</v>
      </c>
      <c r="U403" s="14">
        <f t="shared" si="34"/>
        <v>-6.4699999999999989</v>
      </c>
      <c r="V403" s="12">
        <f t="shared" si="31"/>
        <v>8.1000000000000085</v>
      </c>
    </row>
    <row r="404" spans="1:23" x14ac:dyDescent="0.3">
      <c r="B404" s="357">
        <v>44755</v>
      </c>
      <c r="C404" s="59">
        <v>85.55</v>
      </c>
      <c r="D404" s="59">
        <v>85.98</v>
      </c>
      <c r="E404" s="59">
        <v>83.25</v>
      </c>
      <c r="F404" s="59">
        <v>83.48</v>
      </c>
      <c r="G404" s="60">
        <v>1267</v>
      </c>
      <c r="H404" s="59" t="s">
        <v>23</v>
      </c>
      <c r="I404" s="61">
        <v>84.127899999999997</v>
      </c>
      <c r="J404" s="62">
        <v>72.91</v>
      </c>
      <c r="K404" s="59">
        <v>81.010000000000005</v>
      </c>
      <c r="L404" s="59">
        <v>72.91</v>
      </c>
      <c r="M404" s="59">
        <v>79.38</v>
      </c>
      <c r="N404" s="59">
        <v>80.56</v>
      </c>
      <c r="O404" s="60">
        <v>13731</v>
      </c>
      <c r="P404" s="63">
        <v>76.137699999999995</v>
      </c>
      <c r="Q404" s="60">
        <v>221592</v>
      </c>
      <c r="R404" s="64">
        <f t="shared" si="30"/>
        <v>1089966.78</v>
      </c>
      <c r="S404" s="13">
        <f t="shared" si="32"/>
        <v>0</v>
      </c>
      <c r="T404" s="12">
        <f t="shared" si="33"/>
        <v>0</v>
      </c>
      <c r="U404" s="14">
        <f t="shared" si="34"/>
        <v>-6.4699999999999989</v>
      </c>
      <c r="V404" s="12">
        <f t="shared" si="31"/>
        <v>8.1000000000000085</v>
      </c>
    </row>
    <row r="405" spans="1:23" x14ac:dyDescent="0.3">
      <c r="B405" s="357">
        <v>44756</v>
      </c>
      <c r="C405" s="59">
        <v>83.56</v>
      </c>
      <c r="D405" s="59">
        <v>84.27</v>
      </c>
      <c r="E405" s="59">
        <v>82.89</v>
      </c>
      <c r="F405" s="59">
        <v>83.59</v>
      </c>
      <c r="G405" s="60">
        <v>1353</v>
      </c>
      <c r="H405" s="59" t="s">
        <v>23</v>
      </c>
      <c r="I405" s="61">
        <v>83.489699999999999</v>
      </c>
      <c r="J405" s="62">
        <v>72.91</v>
      </c>
      <c r="K405" s="59">
        <v>81.010000000000005</v>
      </c>
      <c r="L405" s="59">
        <v>72.91</v>
      </c>
      <c r="M405" s="59">
        <v>79.38</v>
      </c>
      <c r="N405" s="59">
        <v>80.56</v>
      </c>
      <c r="O405" s="60">
        <v>13731</v>
      </c>
      <c r="P405" s="63">
        <v>76.137699999999995</v>
      </c>
      <c r="Q405" s="60">
        <v>221592</v>
      </c>
      <c r="R405" s="64">
        <f t="shared" si="30"/>
        <v>1089966.78</v>
      </c>
      <c r="S405" s="13">
        <f t="shared" si="32"/>
        <v>0</v>
      </c>
      <c r="T405" s="12">
        <f t="shared" si="33"/>
        <v>0</v>
      </c>
      <c r="U405" s="14">
        <f t="shared" si="34"/>
        <v>-6.4699999999999989</v>
      </c>
      <c r="V405" s="12">
        <f t="shared" si="31"/>
        <v>8.1000000000000085</v>
      </c>
    </row>
    <row r="406" spans="1:23" s="24" customFormat="1" x14ac:dyDescent="0.3">
      <c r="B406" s="358">
        <v>44757</v>
      </c>
      <c r="C406" s="66">
        <v>83.23</v>
      </c>
      <c r="D406" s="66">
        <v>85.34</v>
      </c>
      <c r="E406" s="66">
        <v>83.23</v>
      </c>
      <c r="F406" s="66">
        <v>84.99</v>
      </c>
      <c r="G406" s="67">
        <v>1635</v>
      </c>
      <c r="H406" s="66" t="s">
        <v>23</v>
      </c>
      <c r="I406" s="68">
        <v>84.522300000000001</v>
      </c>
      <c r="J406" s="69">
        <v>72.91</v>
      </c>
      <c r="K406" s="66">
        <v>81.010000000000005</v>
      </c>
      <c r="L406" s="66">
        <v>72.91</v>
      </c>
      <c r="M406" s="66">
        <v>79.38</v>
      </c>
      <c r="N406" s="66">
        <v>80.56</v>
      </c>
      <c r="O406" s="67">
        <v>13731</v>
      </c>
      <c r="P406" s="70">
        <v>76.137699999999995</v>
      </c>
      <c r="Q406" s="67">
        <v>221592</v>
      </c>
      <c r="R406" s="71">
        <f t="shared" si="30"/>
        <v>1089966.78</v>
      </c>
      <c r="S406" s="72">
        <f t="shared" si="32"/>
        <v>0</v>
      </c>
      <c r="T406" s="73">
        <f t="shared" si="33"/>
        <v>0</v>
      </c>
      <c r="U406" s="14">
        <f t="shared" si="34"/>
        <v>-6.4699999999999989</v>
      </c>
      <c r="V406" s="12">
        <f t="shared" si="31"/>
        <v>8.1000000000000085</v>
      </c>
    </row>
    <row r="407" spans="1:23" x14ac:dyDescent="0.3">
      <c r="B407" s="357">
        <v>44760</v>
      </c>
      <c r="C407" s="59">
        <v>84.51</v>
      </c>
      <c r="D407" s="59">
        <v>85.01</v>
      </c>
      <c r="E407" s="59">
        <v>83.38</v>
      </c>
      <c r="F407" s="59">
        <v>84.56</v>
      </c>
      <c r="G407" s="60">
        <v>1390</v>
      </c>
      <c r="H407" s="59" t="s">
        <v>23</v>
      </c>
      <c r="I407" s="61">
        <v>84.23</v>
      </c>
      <c r="J407" s="62">
        <v>72.91</v>
      </c>
      <c r="K407" s="59">
        <v>81.010000000000005</v>
      </c>
      <c r="L407" s="59">
        <v>72.91</v>
      </c>
      <c r="M407" s="59">
        <v>79.38</v>
      </c>
      <c r="N407" s="59">
        <v>80.56</v>
      </c>
      <c r="O407" s="60">
        <v>13731</v>
      </c>
      <c r="P407" s="63">
        <v>76.137699999999995</v>
      </c>
      <c r="Q407" s="60">
        <v>221592</v>
      </c>
      <c r="R407" s="64">
        <f t="shared" si="30"/>
        <v>1089966.78</v>
      </c>
      <c r="S407" s="13">
        <f t="shared" si="32"/>
        <v>0</v>
      </c>
      <c r="T407" s="12">
        <f t="shared" si="33"/>
        <v>0</v>
      </c>
      <c r="U407" s="14">
        <f t="shared" si="34"/>
        <v>-6.4699999999999989</v>
      </c>
      <c r="V407" s="12">
        <f t="shared" si="31"/>
        <v>8.1000000000000085</v>
      </c>
    </row>
    <row r="408" spans="1:23" x14ac:dyDescent="0.3">
      <c r="B408" s="357">
        <v>44761</v>
      </c>
      <c r="C408" s="59">
        <v>84.06</v>
      </c>
      <c r="D408" s="59">
        <v>84.18</v>
      </c>
      <c r="E408" s="59">
        <v>82.47</v>
      </c>
      <c r="F408" s="59">
        <v>83.27</v>
      </c>
      <c r="G408" s="60">
        <v>2354</v>
      </c>
      <c r="H408" s="59" t="s">
        <v>23</v>
      </c>
      <c r="I408" s="61">
        <v>83.589200000000005</v>
      </c>
      <c r="J408" s="62">
        <v>72.91</v>
      </c>
      <c r="K408" s="59">
        <v>81.010000000000005</v>
      </c>
      <c r="L408" s="59">
        <v>72.91</v>
      </c>
      <c r="M408" s="59">
        <v>79.38</v>
      </c>
      <c r="N408" s="59">
        <v>80.56</v>
      </c>
      <c r="O408" s="60">
        <v>13731</v>
      </c>
      <c r="P408" s="63">
        <v>76.137699999999995</v>
      </c>
      <c r="Q408" s="60">
        <v>221592</v>
      </c>
      <c r="R408" s="64">
        <f t="shared" si="30"/>
        <v>1089966.78</v>
      </c>
      <c r="S408" s="13">
        <f t="shared" si="32"/>
        <v>0</v>
      </c>
      <c r="T408" s="12">
        <f t="shared" si="33"/>
        <v>0</v>
      </c>
      <c r="U408" s="14">
        <f t="shared" si="34"/>
        <v>-6.4699999999999989</v>
      </c>
      <c r="V408" s="12">
        <f t="shared" si="31"/>
        <v>8.1000000000000085</v>
      </c>
    </row>
    <row r="409" spans="1:23" x14ac:dyDescent="0.3">
      <c r="B409" s="357">
        <v>44762</v>
      </c>
      <c r="C409" s="59">
        <v>82.95</v>
      </c>
      <c r="D409" s="59">
        <v>83.12</v>
      </c>
      <c r="E409" s="59">
        <v>78.39</v>
      </c>
      <c r="F409" s="59">
        <v>78.489999999999995</v>
      </c>
      <c r="G409" s="60">
        <v>5080</v>
      </c>
      <c r="H409" s="59" t="s">
        <v>23</v>
      </c>
      <c r="I409" s="61">
        <v>80.406499999999994</v>
      </c>
      <c r="J409" s="62">
        <v>72.91</v>
      </c>
      <c r="K409" s="59">
        <v>81.010000000000005</v>
      </c>
      <c r="L409" s="59">
        <v>72.91</v>
      </c>
      <c r="M409" s="15">
        <v>79.38</v>
      </c>
      <c r="N409" s="59">
        <v>80.56</v>
      </c>
      <c r="O409" s="16">
        <v>13731</v>
      </c>
      <c r="P409" s="19">
        <v>76.137699999999995</v>
      </c>
      <c r="Q409" s="60">
        <v>221592</v>
      </c>
      <c r="R409" s="64">
        <f t="shared" si="30"/>
        <v>1089966.78</v>
      </c>
      <c r="S409" s="13">
        <f t="shared" si="32"/>
        <v>0</v>
      </c>
      <c r="T409" s="12">
        <f t="shared" si="33"/>
        <v>0</v>
      </c>
      <c r="U409" s="14">
        <f t="shared" si="34"/>
        <v>-6.4699999999999989</v>
      </c>
      <c r="V409" s="12">
        <f t="shared" si="31"/>
        <v>8.1000000000000085</v>
      </c>
      <c r="W409" t="s">
        <v>24</v>
      </c>
    </row>
    <row r="410" spans="1:23" x14ac:dyDescent="0.3">
      <c r="B410" s="357">
        <v>44763</v>
      </c>
      <c r="C410" s="59">
        <v>79.11</v>
      </c>
      <c r="D410" s="59">
        <v>79.180000000000007</v>
      </c>
      <c r="E410" s="59">
        <v>77.349999999999994</v>
      </c>
      <c r="F410" s="59">
        <v>77.760000000000005</v>
      </c>
      <c r="G410" s="60">
        <v>3907</v>
      </c>
      <c r="H410" s="59" t="s">
        <v>23</v>
      </c>
      <c r="I410" s="61">
        <v>77.833600000000004</v>
      </c>
      <c r="J410" s="59">
        <v>72.91</v>
      </c>
      <c r="K410" s="59">
        <v>81.010000000000005</v>
      </c>
      <c r="L410" s="59">
        <v>72.91</v>
      </c>
      <c r="M410" s="59">
        <v>79.38</v>
      </c>
      <c r="N410" s="59">
        <v>80.56</v>
      </c>
      <c r="O410" s="60">
        <v>13731</v>
      </c>
      <c r="P410" s="63">
        <v>76.137699999999995</v>
      </c>
      <c r="Q410" s="60">
        <v>221592</v>
      </c>
      <c r="R410" s="64">
        <f t="shared" si="30"/>
        <v>1089966.78</v>
      </c>
      <c r="S410" s="13">
        <f t="shared" si="32"/>
        <v>0</v>
      </c>
      <c r="T410" s="12">
        <f t="shared" si="33"/>
        <v>0</v>
      </c>
      <c r="U410" s="14">
        <f t="shared" si="34"/>
        <v>-6.4699999999999989</v>
      </c>
      <c r="V410" s="12">
        <f t="shared" si="31"/>
        <v>8.1000000000000085</v>
      </c>
      <c r="W410" t="s">
        <v>25</v>
      </c>
    </row>
    <row r="411" spans="1:23" s="24" customFormat="1" x14ac:dyDescent="0.3">
      <c r="A411" s="74">
        <f>+M411/M406-1</f>
        <v>0</v>
      </c>
      <c r="B411" s="358">
        <v>44764</v>
      </c>
      <c r="C411" s="66">
        <v>77.89</v>
      </c>
      <c r="D411" s="66">
        <v>79.430000000000007</v>
      </c>
      <c r="E411" s="66">
        <v>75.739999999999995</v>
      </c>
      <c r="F411" s="66">
        <v>75.95</v>
      </c>
      <c r="G411" s="67">
        <v>4556</v>
      </c>
      <c r="H411" s="66" t="s">
        <v>23</v>
      </c>
      <c r="I411" s="68">
        <v>78.106099999999998</v>
      </c>
      <c r="J411" s="66">
        <v>72.91</v>
      </c>
      <c r="K411" s="66">
        <v>81.010000000000005</v>
      </c>
      <c r="L411" s="66">
        <v>72.91</v>
      </c>
      <c r="M411" s="66">
        <v>79.38</v>
      </c>
      <c r="N411" s="66">
        <v>80.56</v>
      </c>
      <c r="O411" s="67">
        <v>13731</v>
      </c>
      <c r="P411" s="70">
        <v>76.137699999999995</v>
      </c>
      <c r="Q411" s="67">
        <v>221592</v>
      </c>
      <c r="R411" s="71">
        <f t="shared" si="30"/>
        <v>1089966.78</v>
      </c>
      <c r="S411" s="72">
        <f t="shared" si="32"/>
        <v>0</v>
      </c>
      <c r="T411" s="73">
        <f t="shared" si="33"/>
        <v>0</v>
      </c>
      <c r="U411" s="14">
        <f t="shared" si="34"/>
        <v>-6.4699999999999989</v>
      </c>
      <c r="V411" s="12">
        <f t="shared" si="31"/>
        <v>8.1000000000000085</v>
      </c>
    </row>
    <row r="412" spans="1:23" x14ac:dyDescent="0.3">
      <c r="B412" s="357">
        <v>44767</v>
      </c>
      <c r="C412" s="59">
        <v>76.150000000000006</v>
      </c>
      <c r="D412" s="59">
        <v>77.91</v>
      </c>
      <c r="E412" s="59">
        <v>75.349999999999994</v>
      </c>
      <c r="F412" s="59">
        <v>76</v>
      </c>
      <c r="G412" s="60">
        <v>1937</v>
      </c>
      <c r="H412" s="59" t="s">
        <v>23</v>
      </c>
      <c r="I412" s="61">
        <v>76.455299999999994</v>
      </c>
      <c r="J412" s="62">
        <v>72.91</v>
      </c>
      <c r="K412" s="59">
        <v>81.010000000000005</v>
      </c>
      <c r="L412" s="15">
        <v>72.91</v>
      </c>
      <c r="M412" s="59">
        <v>79.38</v>
      </c>
      <c r="N412" s="59">
        <v>80.56</v>
      </c>
      <c r="O412" s="60">
        <v>13731</v>
      </c>
      <c r="P412" s="63">
        <v>76.137699999999995</v>
      </c>
      <c r="Q412" s="60">
        <v>221592</v>
      </c>
      <c r="R412" s="64">
        <f t="shared" si="30"/>
        <v>1089966.78</v>
      </c>
      <c r="S412" s="13">
        <f t="shared" si="32"/>
        <v>0</v>
      </c>
      <c r="T412" s="12">
        <f t="shared" si="33"/>
        <v>0</v>
      </c>
      <c r="U412" s="14">
        <f t="shared" si="34"/>
        <v>-6.4699999999999989</v>
      </c>
      <c r="V412" s="12">
        <f t="shared" si="31"/>
        <v>8.1000000000000085</v>
      </c>
      <c r="W412" t="s">
        <v>26</v>
      </c>
    </row>
    <row r="413" spans="1:23" x14ac:dyDescent="0.3">
      <c r="B413" s="357">
        <v>44768</v>
      </c>
      <c r="C413" s="59">
        <v>75.91</v>
      </c>
      <c r="D413" s="59">
        <v>77.02</v>
      </c>
      <c r="E413" s="59">
        <v>75.48</v>
      </c>
      <c r="F413" s="59">
        <v>76.3</v>
      </c>
      <c r="G413" s="60">
        <v>4817</v>
      </c>
      <c r="H413" s="59" t="s">
        <v>23</v>
      </c>
      <c r="I413" s="61">
        <v>76.441699999999997</v>
      </c>
      <c r="J413" s="62">
        <v>72.91</v>
      </c>
      <c r="K413" s="59">
        <v>81.010000000000005</v>
      </c>
      <c r="L413" s="59">
        <v>72.91</v>
      </c>
      <c r="M413" s="59">
        <v>79.38</v>
      </c>
      <c r="N413" s="59">
        <v>80.56</v>
      </c>
      <c r="O413" s="60">
        <v>13731</v>
      </c>
      <c r="P413" s="63">
        <v>76.137699999999995</v>
      </c>
      <c r="Q413" s="60">
        <v>221592</v>
      </c>
      <c r="R413" s="64">
        <f t="shared" si="30"/>
        <v>1089966.78</v>
      </c>
      <c r="S413" s="13">
        <f t="shared" si="32"/>
        <v>0</v>
      </c>
      <c r="T413" s="12">
        <f t="shared" si="33"/>
        <v>0</v>
      </c>
      <c r="U413" s="14">
        <f t="shared" si="34"/>
        <v>-6.4699999999999989</v>
      </c>
      <c r="V413" s="12">
        <f t="shared" si="31"/>
        <v>8.1000000000000085</v>
      </c>
      <c r="W413" t="s">
        <v>27</v>
      </c>
    </row>
    <row r="414" spans="1:23" x14ac:dyDescent="0.3">
      <c r="B414" s="357">
        <v>44769</v>
      </c>
      <c r="C414" s="59">
        <v>76.36</v>
      </c>
      <c r="D414" s="59">
        <v>77.34</v>
      </c>
      <c r="E414" s="59">
        <v>75.430000000000007</v>
      </c>
      <c r="F414" s="59">
        <v>75.77</v>
      </c>
      <c r="G414" s="60">
        <v>1247</v>
      </c>
      <c r="H414" s="59" t="s">
        <v>23</v>
      </c>
      <c r="I414" s="61">
        <v>76.323599999999999</v>
      </c>
      <c r="J414" s="62">
        <v>72.91</v>
      </c>
      <c r="K414" s="59">
        <v>81.010000000000005</v>
      </c>
      <c r="L414" s="59">
        <v>72.91</v>
      </c>
      <c r="M414" s="59">
        <v>79.38</v>
      </c>
      <c r="N414" s="59">
        <v>80.56</v>
      </c>
      <c r="O414" s="60">
        <v>13731</v>
      </c>
      <c r="P414" s="63">
        <v>76.137699999999995</v>
      </c>
      <c r="Q414" s="60">
        <v>221592</v>
      </c>
      <c r="R414" s="64">
        <f t="shared" si="30"/>
        <v>1089966.78</v>
      </c>
      <c r="S414" s="13">
        <f t="shared" si="32"/>
        <v>0</v>
      </c>
      <c r="T414" s="12">
        <f t="shared" si="33"/>
        <v>0</v>
      </c>
      <c r="U414" s="14">
        <f t="shared" si="34"/>
        <v>-6.4699999999999989</v>
      </c>
      <c r="V414" s="12">
        <f t="shared" si="31"/>
        <v>8.1000000000000085</v>
      </c>
    </row>
    <row r="415" spans="1:23" x14ac:dyDescent="0.3">
      <c r="B415" s="357">
        <v>44770</v>
      </c>
      <c r="C415" s="59">
        <v>76.349999999999994</v>
      </c>
      <c r="D415" s="59">
        <v>79.41</v>
      </c>
      <c r="E415" s="59">
        <v>76.349999999999994</v>
      </c>
      <c r="F415" s="59">
        <v>78.59</v>
      </c>
      <c r="G415" s="60">
        <v>1877</v>
      </c>
      <c r="H415" s="59" t="s">
        <v>23</v>
      </c>
      <c r="I415" s="61">
        <v>77.964200000000005</v>
      </c>
      <c r="J415" s="62">
        <v>72.91</v>
      </c>
      <c r="K415" s="75">
        <v>81.010000000000005</v>
      </c>
      <c r="L415" s="59">
        <v>72.91</v>
      </c>
      <c r="M415" s="59">
        <v>79.38</v>
      </c>
      <c r="N415" s="59">
        <v>80.56</v>
      </c>
      <c r="O415" s="60">
        <v>13731</v>
      </c>
      <c r="P415" s="63">
        <v>76.137699999999995</v>
      </c>
      <c r="Q415" s="60">
        <v>221592</v>
      </c>
      <c r="R415" s="64">
        <f t="shared" si="30"/>
        <v>1089966.78</v>
      </c>
      <c r="S415" s="13">
        <f t="shared" si="32"/>
        <v>0</v>
      </c>
      <c r="T415" s="12">
        <f t="shared" si="33"/>
        <v>0</v>
      </c>
      <c r="U415" s="14">
        <f t="shared" si="34"/>
        <v>-6.4699999999999989</v>
      </c>
      <c r="V415" s="12">
        <f t="shared" si="31"/>
        <v>8.1000000000000085</v>
      </c>
      <c r="W415" t="s">
        <v>28</v>
      </c>
    </row>
    <row r="416" spans="1:23" s="24" customFormat="1" x14ac:dyDescent="0.3">
      <c r="A416" s="74">
        <f>+M416/M411-1</f>
        <v>0</v>
      </c>
      <c r="B416" s="358">
        <v>44771</v>
      </c>
      <c r="C416" s="66">
        <v>78.150000000000006</v>
      </c>
      <c r="D416" s="66">
        <v>78.290000000000006</v>
      </c>
      <c r="E416" s="66">
        <v>77.37</v>
      </c>
      <c r="F416" s="66">
        <v>78.180000000000007</v>
      </c>
      <c r="G416" s="67">
        <v>1627</v>
      </c>
      <c r="H416" s="66" t="s">
        <v>23</v>
      </c>
      <c r="I416" s="68">
        <v>77.865700000000004</v>
      </c>
      <c r="J416" s="69">
        <v>72.91</v>
      </c>
      <c r="K416" s="69">
        <v>81.010000000000005</v>
      </c>
      <c r="L416" s="66">
        <v>72.91</v>
      </c>
      <c r="M416" s="66">
        <v>79.38</v>
      </c>
      <c r="N416" s="66">
        <v>80.56</v>
      </c>
      <c r="O416" s="67">
        <v>13731</v>
      </c>
      <c r="P416" s="70">
        <v>76.137699999999995</v>
      </c>
      <c r="Q416" s="67">
        <v>221592</v>
      </c>
      <c r="R416" s="71">
        <f t="shared" si="30"/>
        <v>1089966.78</v>
      </c>
      <c r="S416" s="72">
        <f t="shared" si="32"/>
        <v>0</v>
      </c>
      <c r="T416" s="73">
        <f t="shared" si="33"/>
        <v>0</v>
      </c>
      <c r="U416" s="14">
        <f t="shared" si="34"/>
        <v>-6.4699999999999989</v>
      </c>
      <c r="V416" s="73">
        <f t="shared" si="31"/>
        <v>8.1000000000000085</v>
      </c>
      <c r="W416" s="24" t="s">
        <v>29</v>
      </c>
    </row>
    <row r="417" spans="1:23" x14ac:dyDescent="0.3">
      <c r="B417" s="359">
        <v>44774</v>
      </c>
      <c r="C417" s="77">
        <v>78.2</v>
      </c>
      <c r="D417" s="77">
        <v>80.430000000000007</v>
      </c>
      <c r="E417" s="77">
        <v>78.2</v>
      </c>
      <c r="F417" s="77">
        <v>80.180000000000007</v>
      </c>
      <c r="G417" s="78">
        <v>1303</v>
      </c>
      <c r="H417" s="77" t="s">
        <v>23</v>
      </c>
      <c r="I417" s="79">
        <v>79.626599999999996</v>
      </c>
      <c r="J417" s="80">
        <v>72.91</v>
      </c>
      <c r="K417" s="77">
        <v>81.010000000000005</v>
      </c>
      <c r="L417" s="79">
        <v>72.91</v>
      </c>
      <c r="M417" s="77">
        <v>79.38</v>
      </c>
      <c r="N417" s="79">
        <v>80.56</v>
      </c>
      <c r="O417" s="78">
        <v>13731</v>
      </c>
      <c r="P417" s="81">
        <v>76.137699999999995</v>
      </c>
      <c r="Q417" s="78">
        <v>221592</v>
      </c>
      <c r="R417" s="82">
        <f t="shared" si="30"/>
        <v>1089966.78</v>
      </c>
      <c r="S417" s="13">
        <f t="shared" si="32"/>
        <v>0</v>
      </c>
      <c r="T417" s="12">
        <f t="shared" si="33"/>
        <v>0</v>
      </c>
      <c r="U417" s="14">
        <f t="shared" si="34"/>
        <v>-6.4699999999999989</v>
      </c>
      <c r="V417" s="12">
        <f t="shared" si="31"/>
        <v>8.1000000000000085</v>
      </c>
    </row>
    <row r="418" spans="1:23" x14ac:dyDescent="0.3">
      <c r="B418" s="359">
        <v>44775</v>
      </c>
      <c r="C418" s="77">
        <v>79.53</v>
      </c>
      <c r="D418" s="77">
        <v>81.78</v>
      </c>
      <c r="E418" s="77">
        <v>79.53</v>
      </c>
      <c r="F418" s="77">
        <v>81.56</v>
      </c>
      <c r="G418" s="78">
        <v>1864</v>
      </c>
      <c r="H418" s="77" t="s">
        <v>23</v>
      </c>
      <c r="I418" s="79">
        <v>81.103899999999996</v>
      </c>
      <c r="J418" s="80">
        <v>72.91</v>
      </c>
      <c r="K418" s="77">
        <v>81.010000000000005</v>
      </c>
      <c r="L418" s="77">
        <v>72.91</v>
      </c>
      <c r="M418" s="77">
        <v>79.38</v>
      </c>
      <c r="N418" s="77">
        <v>80.56</v>
      </c>
      <c r="O418" s="78">
        <v>13731</v>
      </c>
      <c r="P418" s="81">
        <v>76.137699999999995</v>
      </c>
      <c r="Q418" s="78">
        <v>221592</v>
      </c>
      <c r="R418" s="82">
        <f t="shared" si="30"/>
        <v>1089966.78</v>
      </c>
      <c r="S418" s="13">
        <f t="shared" si="32"/>
        <v>0</v>
      </c>
      <c r="T418" s="12">
        <f t="shared" si="33"/>
        <v>0</v>
      </c>
      <c r="U418" s="14">
        <f t="shared" si="34"/>
        <v>-6.4699999999999989</v>
      </c>
      <c r="V418" s="12">
        <f t="shared" si="31"/>
        <v>8.1000000000000085</v>
      </c>
    </row>
    <row r="419" spans="1:23" x14ac:dyDescent="0.3">
      <c r="B419" s="359">
        <v>44776</v>
      </c>
      <c r="C419" s="77">
        <v>82.57</v>
      </c>
      <c r="D419" s="77">
        <v>83.71</v>
      </c>
      <c r="E419" s="77">
        <v>82.57</v>
      </c>
      <c r="F419" s="77">
        <v>83.6</v>
      </c>
      <c r="G419" s="78">
        <v>650</v>
      </c>
      <c r="H419" s="77" t="s">
        <v>23</v>
      </c>
      <c r="I419" s="79">
        <v>83.229100000000003</v>
      </c>
      <c r="J419" s="80">
        <v>72.91</v>
      </c>
      <c r="K419" s="77">
        <v>81.010000000000005</v>
      </c>
      <c r="L419" s="77">
        <v>72.91</v>
      </c>
      <c r="M419" s="77">
        <v>79.38</v>
      </c>
      <c r="N419" s="77">
        <v>80.56</v>
      </c>
      <c r="O419" s="78">
        <v>13731</v>
      </c>
      <c r="P419" s="81">
        <v>76.137699999999995</v>
      </c>
      <c r="Q419" s="78">
        <v>221592</v>
      </c>
      <c r="R419" s="82">
        <f t="shared" si="30"/>
        <v>1089966.78</v>
      </c>
      <c r="S419" s="13">
        <f t="shared" si="32"/>
        <v>0</v>
      </c>
      <c r="T419" s="12">
        <f t="shared" si="33"/>
        <v>0</v>
      </c>
      <c r="U419" s="14">
        <f t="shared" si="34"/>
        <v>-6.4699999999999989</v>
      </c>
      <c r="V419" s="12">
        <f t="shared" si="31"/>
        <v>8.1000000000000085</v>
      </c>
    </row>
    <row r="420" spans="1:23" x14ac:dyDescent="0.3">
      <c r="B420" s="359">
        <v>44777</v>
      </c>
      <c r="C420" s="77">
        <v>83.86</v>
      </c>
      <c r="D420" s="77">
        <v>84.45</v>
      </c>
      <c r="E420" s="77">
        <v>83.66</v>
      </c>
      <c r="F420" s="77">
        <v>83.8</v>
      </c>
      <c r="G420" s="78">
        <v>957</v>
      </c>
      <c r="H420" s="77" t="s">
        <v>23</v>
      </c>
      <c r="I420" s="79">
        <v>84.139099999999999</v>
      </c>
      <c r="J420" s="80">
        <v>72.91</v>
      </c>
      <c r="K420" s="77">
        <v>81.010000000000005</v>
      </c>
      <c r="L420" s="77">
        <v>72.91</v>
      </c>
      <c r="M420" s="77">
        <v>79.38</v>
      </c>
      <c r="N420" s="77">
        <v>80.56</v>
      </c>
      <c r="O420" s="78">
        <v>13731</v>
      </c>
      <c r="P420" s="81">
        <v>76.137699999999995</v>
      </c>
      <c r="Q420" s="78">
        <v>221592</v>
      </c>
      <c r="R420" s="82">
        <f t="shared" si="30"/>
        <v>1089966.78</v>
      </c>
      <c r="S420" s="13">
        <f t="shared" si="32"/>
        <v>0</v>
      </c>
      <c r="T420" s="12">
        <f t="shared" si="33"/>
        <v>0</v>
      </c>
      <c r="U420" s="14">
        <f t="shared" si="34"/>
        <v>-6.4699999999999989</v>
      </c>
      <c r="V420" s="12">
        <f t="shared" si="31"/>
        <v>8.1000000000000085</v>
      </c>
    </row>
    <row r="421" spans="1:23" s="24" customFormat="1" x14ac:dyDescent="0.3">
      <c r="A421" s="74">
        <f>+M421/M416-1</f>
        <v>0</v>
      </c>
      <c r="B421" s="360">
        <v>44778</v>
      </c>
      <c r="C421" s="84">
        <v>84.41</v>
      </c>
      <c r="D421" s="84">
        <v>84.91</v>
      </c>
      <c r="E421" s="84">
        <v>83.97</v>
      </c>
      <c r="F421" s="84">
        <v>84.37</v>
      </c>
      <c r="G421" s="85">
        <v>2597</v>
      </c>
      <c r="H421" s="84" t="s">
        <v>23</v>
      </c>
      <c r="I421" s="86">
        <v>84.554199999999994</v>
      </c>
      <c r="J421" s="87">
        <v>72.91</v>
      </c>
      <c r="K421" s="87">
        <v>81.010000000000005</v>
      </c>
      <c r="L421" s="84">
        <v>72.91</v>
      </c>
      <c r="M421" s="84">
        <v>79.38</v>
      </c>
      <c r="N421" s="84">
        <v>80.56</v>
      </c>
      <c r="O421" s="85">
        <v>13731</v>
      </c>
      <c r="P421" s="88">
        <v>76.137699999999995</v>
      </c>
      <c r="Q421" s="85">
        <v>221592</v>
      </c>
      <c r="R421" s="89">
        <f t="shared" si="30"/>
        <v>1089966.78</v>
      </c>
      <c r="S421" s="72">
        <f t="shared" si="32"/>
        <v>0</v>
      </c>
      <c r="T421" s="73">
        <f t="shared" si="33"/>
        <v>0</v>
      </c>
      <c r="U421" s="14">
        <f t="shared" si="34"/>
        <v>-6.4699999999999989</v>
      </c>
      <c r="V421" s="73">
        <f t="shared" si="31"/>
        <v>8.1000000000000085</v>
      </c>
    </row>
    <row r="422" spans="1:23" x14ac:dyDescent="0.3">
      <c r="B422" s="359">
        <v>44781</v>
      </c>
      <c r="C422" s="77">
        <v>85.08</v>
      </c>
      <c r="D422" s="77">
        <v>85.08</v>
      </c>
      <c r="E422" s="77">
        <v>83.37</v>
      </c>
      <c r="F422" s="77">
        <v>83.42</v>
      </c>
      <c r="G422" s="78">
        <v>1357</v>
      </c>
      <c r="H422" s="77" t="s">
        <v>23</v>
      </c>
      <c r="I422" s="79">
        <v>84.209100000000007</v>
      </c>
      <c r="J422" s="90">
        <v>72.91</v>
      </c>
      <c r="K422" s="79">
        <v>81.010000000000005</v>
      </c>
      <c r="L422" s="79">
        <v>72.91</v>
      </c>
      <c r="M422" s="77">
        <v>79.38</v>
      </c>
      <c r="N422" s="79">
        <v>80.56</v>
      </c>
      <c r="O422" s="78">
        <v>13731</v>
      </c>
      <c r="P422" s="81">
        <v>76.137699999999995</v>
      </c>
      <c r="Q422" s="78">
        <v>221592</v>
      </c>
      <c r="R422" s="82">
        <f t="shared" si="30"/>
        <v>1089966.78</v>
      </c>
      <c r="S422" s="13">
        <f t="shared" si="32"/>
        <v>0</v>
      </c>
      <c r="T422" s="12">
        <f t="shared" si="33"/>
        <v>0</v>
      </c>
      <c r="U422" s="14">
        <f t="shared" si="34"/>
        <v>-6.4699999999999989</v>
      </c>
      <c r="V422" s="12">
        <f t="shared" si="31"/>
        <v>8.1000000000000085</v>
      </c>
    </row>
    <row r="423" spans="1:23" x14ac:dyDescent="0.3">
      <c r="B423" s="359">
        <v>44782</v>
      </c>
      <c r="C423" s="77">
        <v>84.12</v>
      </c>
      <c r="D423" s="77">
        <v>85.66</v>
      </c>
      <c r="E423" s="77">
        <v>83.7</v>
      </c>
      <c r="F423" s="77">
        <v>85.53</v>
      </c>
      <c r="G423" s="78">
        <v>549</v>
      </c>
      <c r="H423" s="77" t="s">
        <v>23</v>
      </c>
      <c r="I423" s="79">
        <v>84.780500000000004</v>
      </c>
      <c r="J423" s="80">
        <v>72.91</v>
      </c>
      <c r="K423" s="77">
        <v>81.010000000000005</v>
      </c>
      <c r="L423" s="77">
        <v>72.91</v>
      </c>
      <c r="M423" s="77">
        <v>79.38</v>
      </c>
      <c r="N423" s="77">
        <v>80.56</v>
      </c>
      <c r="O423" s="78">
        <v>13731</v>
      </c>
      <c r="P423" s="81">
        <v>76.137699999999995</v>
      </c>
      <c r="Q423" s="78">
        <v>221592</v>
      </c>
      <c r="R423" s="82">
        <f t="shared" si="30"/>
        <v>1089966.78</v>
      </c>
      <c r="S423" s="13">
        <f t="shared" si="32"/>
        <v>0</v>
      </c>
      <c r="T423" s="12">
        <f t="shared" si="33"/>
        <v>0</v>
      </c>
      <c r="U423" s="14">
        <f t="shared" si="34"/>
        <v>-6.4699999999999989</v>
      </c>
      <c r="V423" s="12">
        <f t="shared" si="31"/>
        <v>8.1000000000000085</v>
      </c>
    </row>
    <row r="424" spans="1:23" x14ac:dyDescent="0.3">
      <c r="B424" s="359">
        <v>44783</v>
      </c>
      <c r="C424" s="77">
        <v>85.57</v>
      </c>
      <c r="D424" s="77">
        <v>85.85</v>
      </c>
      <c r="E424" s="77">
        <v>84.15</v>
      </c>
      <c r="F424" s="77">
        <v>85.53</v>
      </c>
      <c r="G424" s="78">
        <v>1449</v>
      </c>
      <c r="H424" s="77" t="s">
        <v>23</v>
      </c>
      <c r="I424" s="79">
        <v>85.027799999999999</v>
      </c>
      <c r="J424" s="90">
        <v>72.91</v>
      </c>
      <c r="K424" s="79">
        <v>81.010000000000005</v>
      </c>
      <c r="L424" s="77">
        <v>72.91</v>
      </c>
      <c r="M424" s="77">
        <v>79.38</v>
      </c>
      <c r="N424" s="77">
        <v>80.56</v>
      </c>
      <c r="O424" s="78">
        <v>13731</v>
      </c>
      <c r="P424" s="81">
        <v>76.137699999999995</v>
      </c>
      <c r="Q424" s="78">
        <v>221592</v>
      </c>
      <c r="R424" s="82">
        <f t="shared" si="30"/>
        <v>1089966.78</v>
      </c>
      <c r="S424" s="13">
        <f t="shared" si="32"/>
        <v>0</v>
      </c>
      <c r="T424" s="12">
        <f t="shared" si="33"/>
        <v>0</v>
      </c>
      <c r="U424" s="14">
        <f t="shared" si="34"/>
        <v>-6.4699999999999989</v>
      </c>
      <c r="V424" s="12">
        <f t="shared" si="31"/>
        <v>8.1000000000000085</v>
      </c>
      <c r="W424" t="s">
        <v>30</v>
      </c>
    </row>
    <row r="425" spans="1:23" x14ac:dyDescent="0.3">
      <c r="B425" s="359">
        <v>44784</v>
      </c>
      <c r="C425" s="77">
        <v>85.35</v>
      </c>
      <c r="D425" s="77">
        <v>87.62</v>
      </c>
      <c r="E425" s="77">
        <v>85.35</v>
      </c>
      <c r="F425" s="77">
        <v>87.17</v>
      </c>
      <c r="G425" s="78">
        <v>936</v>
      </c>
      <c r="H425" s="77" t="s">
        <v>23</v>
      </c>
      <c r="I425" s="79">
        <v>87.015100000000004</v>
      </c>
      <c r="J425" s="90">
        <v>72.91</v>
      </c>
      <c r="K425" s="91">
        <v>81.010000000000005</v>
      </c>
      <c r="L425" s="77">
        <v>72.91</v>
      </c>
      <c r="M425" s="77">
        <v>79.38</v>
      </c>
      <c r="N425" s="77">
        <v>80.56</v>
      </c>
      <c r="O425" s="78">
        <v>13731</v>
      </c>
      <c r="P425" s="81">
        <v>76.137699999999995</v>
      </c>
      <c r="Q425" s="78">
        <v>221592</v>
      </c>
      <c r="R425" s="82">
        <f t="shared" si="30"/>
        <v>1089966.78</v>
      </c>
      <c r="S425" s="13">
        <f t="shared" si="32"/>
        <v>0</v>
      </c>
      <c r="T425" s="12">
        <f t="shared" si="33"/>
        <v>0</v>
      </c>
      <c r="U425" s="14">
        <f t="shared" si="34"/>
        <v>-6.4699999999999989</v>
      </c>
      <c r="V425" s="12">
        <f t="shared" si="31"/>
        <v>8.1000000000000085</v>
      </c>
    </row>
    <row r="426" spans="1:23" s="24" customFormat="1" x14ac:dyDescent="0.3">
      <c r="A426" s="74">
        <f>+M426/M421-1</f>
        <v>0</v>
      </c>
      <c r="B426" s="360">
        <v>44785</v>
      </c>
      <c r="C426" s="84">
        <v>87.12</v>
      </c>
      <c r="D426" s="84">
        <v>88.76</v>
      </c>
      <c r="E426" s="84">
        <v>87</v>
      </c>
      <c r="F426" s="84">
        <v>88.49</v>
      </c>
      <c r="G426" s="85">
        <v>1983</v>
      </c>
      <c r="H426" s="84" t="s">
        <v>23</v>
      </c>
      <c r="I426" s="86">
        <v>87.750799999999998</v>
      </c>
      <c r="J426" s="92">
        <v>72.91</v>
      </c>
      <c r="K426" s="93">
        <v>81.010000000000005</v>
      </c>
      <c r="L426" s="84">
        <v>72.91</v>
      </c>
      <c r="M426" s="84">
        <v>79.38</v>
      </c>
      <c r="N426" s="84">
        <v>80.56</v>
      </c>
      <c r="O426" s="85">
        <v>13731</v>
      </c>
      <c r="P426" s="88">
        <v>76.137699999999995</v>
      </c>
      <c r="Q426" s="85">
        <v>221592</v>
      </c>
      <c r="R426" s="89">
        <f t="shared" si="30"/>
        <v>1089966.78</v>
      </c>
      <c r="S426" s="72">
        <f t="shared" si="32"/>
        <v>0</v>
      </c>
      <c r="T426" s="73">
        <f t="shared" si="33"/>
        <v>0</v>
      </c>
      <c r="U426" s="14">
        <f t="shared" si="34"/>
        <v>-6.4699999999999989</v>
      </c>
      <c r="V426" s="73">
        <f t="shared" si="31"/>
        <v>8.1000000000000085</v>
      </c>
    </row>
    <row r="427" spans="1:23" x14ac:dyDescent="0.3">
      <c r="B427" s="359">
        <v>44788</v>
      </c>
      <c r="C427" s="77">
        <v>89.01</v>
      </c>
      <c r="D427" s="77">
        <v>90.2</v>
      </c>
      <c r="E427" s="77">
        <v>88.2</v>
      </c>
      <c r="F427" s="77">
        <v>90.4</v>
      </c>
      <c r="G427" s="78">
        <v>412</v>
      </c>
      <c r="H427" s="77" t="s">
        <v>23</v>
      </c>
      <c r="I427" s="79">
        <v>89.273300000000006</v>
      </c>
      <c r="J427" s="90">
        <v>72.91</v>
      </c>
      <c r="K427" s="94">
        <v>81.010000000000005</v>
      </c>
      <c r="L427" s="79">
        <v>72.91</v>
      </c>
      <c r="M427" s="77">
        <v>79.38</v>
      </c>
      <c r="N427" s="79">
        <v>80.56</v>
      </c>
      <c r="O427" s="78">
        <v>13731</v>
      </c>
      <c r="P427" s="81">
        <v>76.137699999999995</v>
      </c>
      <c r="Q427" s="78">
        <v>221592</v>
      </c>
      <c r="R427" s="82">
        <f t="shared" si="30"/>
        <v>1089966.78</v>
      </c>
      <c r="S427" s="13">
        <f t="shared" si="32"/>
        <v>0</v>
      </c>
      <c r="T427" s="12">
        <f t="shared" si="33"/>
        <v>0</v>
      </c>
      <c r="U427" s="14">
        <f t="shared" si="34"/>
        <v>-6.4699999999999989</v>
      </c>
      <c r="V427" s="12">
        <f t="shared" si="31"/>
        <v>8.1000000000000085</v>
      </c>
    </row>
    <row r="428" spans="1:23" x14ac:dyDescent="0.3">
      <c r="B428" s="359">
        <v>44789</v>
      </c>
      <c r="C428" s="77">
        <v>90.25</v>
      </c>
      <c r="D428" s="77">
        <v>92.2</v>
      </c>
      <c r="E428" s="77">
        <v>90.22</v>
      </c>
      <c r="F428" s="77">
        <v>91.68</v>
      </c>
      <c r="G428" s="78">
        <v>811</v>
      </c>
      <c r="H428" s="77" t="s">
        <v>23</v>
      </c>
      <c r="I428" s="79">
        <v>91.358900000000006</v>
      </c>
      <c r="J428" s="80">
        <v>72.91</v>
      </c>
      <c r="K428" s="75">
        <v>81.010000000000005</v>
      </c>
      <c r="L428" s="77">
        <v>72.91</v>
      </c>
      <c r="M428" s="77">
        <v>79.38</v>
      </c>
      <c r="N428" s="77">
        <v>80.56</v>
      </c>
      <c r="O428" s="78">
        <v>13731</v>
      </c>
      <c r="P428" s="81">
        <v>76.137699999999995</v>
      </c>
      <c r="Q428" s="78">
        <v>221592</v>
      </c>
      <c r="R428" s="82">
        <f t="shared" si="30"/>
        <v>1089966.78</v>
      </c>
      <c r="S428" s="13">
        <f t="shared" si="32"/>
        <v>0</v>
      </c>
      <c r="T428" s="12">
        <f t="shared" si="33"/>
        <v>0</v>
      </c>
      <c r="U428" s="14">
        <f t="shared" si="34"/>
        <v>-6.4699999999999989</v>
      </c>
      <c r="V428" s="12">
        <f t="shared" si="31"/>
        <v>8.1000000000000085</v>
      </c>
      <c r="W428" t="s">
        <v>31</v>
      </c>
    </row>
    <row r="429" spans="1:23" x14ac:dyDescent="0.3">
      <c r="B429" s="359">
        <v>44790</v>
      </c>
      <c r="C429" s="77">
        <v>92.6</v>
      </c>
      <c r="D429" s="77">
        <v>96.01</v>
      </c>
      <c r="E429" s="77">
        <v>92.6</v>
      </c>
      <c r="F429" s="77">
        <v>95.4</v>
      </c>
      <c r="G429" s="78">
        <v>1290</v>
      </c>
      <c r="H429" s="77" t="s">
        <v>23</v>
      </c>
      <c r="I429" s="79">
        <v>94.698099999999997</v>
      </c>
      <c r="J429" s="80">
        <v>72.91</v>
      </c>
      <c r="K429" s="75">
        <v>81.010000000000005</v>
      </c>
      <c r="L429" s="77">
        <v>72.91</v>
      </c>
      <c r="M429" s="77">
        <v>79.38</v>
      </c>
      <c r="N429" s="77">
        <v>80.56</v>
      </c>
      <c r="O429" s="78">
        <v>13731</v>
      </c>
      <c r="P429" s="81">
        <v>76.137699999999995</v>
      </c>
      <c r="Q429" s="78">
        <v>221592</v>
      </c>
      <c r="R429" s="82">
        <f t="shared" si="30"/>
        <v>1089966.78</v>
      </c>
      <c r="S429" s="13">
        <f t="shared" si="32"/>
        <v>0</v>
      </c>
      <c r="T429" s="12">
        <f t="shared" si="33"/>
        <v>0</v>
      </c>
      <c r="U429" s="14">
        <f t="shared" si="34"/>
        <v>-6.4699999999999989</v>
      </c>
      <c r="V429" s="12">
        <f t="shared" si="31"/>
        <v>8.1000000000000085</v>
      </c>
    </row>
    <row r="430" spans="1:23" x14ac:dyDescent="0.3">
      <c r="B430" s="359">
        <v>44791</v>
      </c>
      <c r="C430" s="77">
        <v>95.77</v>
      </c>
      <c r="D430" s="77">
        <v>96.64</v>
      </c>
      <c r="E430" s="77">
        <v>93.14</v>
      </c>
      <c r="F430" s="77">
        <v>95.63</v>
      </c>
      <c r="G430" s="78">
        <v>1379</v>
      </c>
      <c r="H430" s="77" t="s">
        <v>23</v>
      </c>
      <c r="I430" s="79">
        <v>95.743200000000002</v>
      </c>
      <c r="J430" s="90">
        <v>72.91</v>
      </c>
      <c r="K430" s="91">
        <v>81.010000000000005</v>
      </c>
      <c r="L430" s="77">
        <v>72.91</v>
      </c>
      <c r="M430" s="77">
        <v>79.38</v>
      </c>
      <c r="N430" s="77">
        <v>80.56</v>
      </c>
      <c r="O430" s="78">
        <v>13731</v>
      </c>
      <c r="P430" s="81">
        <v>76.137699999999995</v>
      </c>
      <c r="Q430" s="78">
        <v>221592</v>
      </c>
      <c r="R430" s="82">
        <f t="shared" si="30"/>
        <v>1089966.78</v>
      </c>
      <c r="S430" s="13">
        <f t="shared" si="32"/>
        <v>0</v>
      </c>
      <c r="T430" s="12">
        <f t="shared" si="33"/>
        <v>0</v>
      </c>
      <c r="U430" s="14">
        <f t="shared" si="34"/>
        <v>-6.4699999999999989</v>
      </c>
      <c r="V430" s="12">
        <f t="shared" si="31"/>
        <v>8.1000000000000085</v>
      </c>
    </row>
    <row r="431" spans="1:23" s="24" customFormat="1" x14ac:dyDescent="0.3">
      <c r="A431" s="74">
        <f>+M431/M426-1</f>
        <v>0</v>
      </c>
      <c r="B431" s="360">
        <v>44792</v>
      </c>
      <c r="C431" s="84">
        <v>96.51</v>
      </c>
      <c r="D431" s="84">
        <v>98.6</v>
      </c>
      <c r="E431" s="84">
        <v>95.65</v>
      </c>
      <c r="F431" s="84">
        <v>97.59</v>
      </c>
      <c r="G431" s="85">
        <v>900</v>
      </c>
      <c r="H431" s="84" t="s">
        <v>23</v>
      </c>
      <c r="I431" s="86">
        <v>97.143000000000001</v>
      </c>
      <c r="J431" s="92">
        <v>72.91</v>
      </c>
      <c r="K431" s="95">
        <v>81.010000000000005</v>
      </c>
      <c r="L431" s="84">
        <v>72.91</v>
      </c>
      <c r="M431" s="84">
        <v>79.38</v>
      </c>
      <c r="N431" s="84">
        <v>80.56</v>
      </c>
      <c r="O431" s="85">
        <v>13731</v>
      </c>
      <c r="P431" s="88">
        <v>76.137699999999995</v>
      </c>
      <c r="Q431" s="85">
        <v>221592</v>
      </c>
      <c r="R431" s="89">
        <f t="shared" si="30"/>
        <v>1089966.78</v>
      </c>
      <c r="S431" s="72">
        <f t="shared" si="32"/>
        <v>0</v>
      </c>
      <c r="T431" s="73">
        <f t="shared" si="33"/>
        <v>0</v>
      </c>
      <c r="U431" s="96">
        <f t="shared" si="34"/>
        <v>-6.4699999999999989</v>
      </c>
      <c r="V431" s="73">
        <f t="shared" si="31"/>
        <v>8.1000000000000085</v>
      </c>
    </row>
    <row r="432" spans="1:23" x14ac:dyDescent="0.3">
      <c r="B432" s="359">
        <v>44795</v>
      </c>
      <c r="C432" s="77">
        <v>96.58</v>
      </c>
      <c r="D432" s="77">
        <v>97.28</v>
      </c>
      <c r="E432" s="77">
        <v>90.48</v>
      </c>
      <c r="F432" s="77">
        <v>91.75</v>
      </c>
      <c r="G432" s="78">
        <v>1266</v>
      </c>
      <c r="H432" s="77" t="s">
        <v>23</v>
      </c>
      <c r="I432" s="79">
        <v>95.5047</v>
      </c>
      <c r="J432" s="90">
        <v>72.91</v>
      </c>
      <c r="K432" s="79">
        <v>81.010000000000005</v>
      </c>
      <c r="L432" s="79">
        <v>72.91</v>
      </c>
      <c r="M432" s="77">
        <v>79.38</v>
      </c>
      <c r="N432" s="79">
        <v>80.56</v>
      </c>
      <c r="O432" s="78">
        <v>13731</v>
      </c>
      <c r="P432" s="81">
        <v>76.137699999999995</v>
      </c>
      <c r="Q432" s="78">
        <v>221592</v>
      </c>
      <c r="R432" s="82">
        <f t="shared" si="30"/>
        <v>1089966.78</v>
      </c>
      <c r="S432" s="13">
        <f t="shared" si="32"/>
        <v>0</v>
      </c>
      <c r="T432" s="12">
        <f t="shared" si="33"/>
        <v>0</v>
      </c>
      <c r="U432" s="14">
        <f t="shared" si="34"/>
        <v>-6.4699999999999989</v>
      </c>
      <c r="V432" s="12">
        <f t="shared" si="31"/>
        <v>8.1000000000000085</v>
      </c>
      <c r="W432" t="s">
        <v>32</v>
      </c>
    </row>
    <row r="433" spans="1:23" x14ac:dyDescent="0.3">
      <c r="B433" s="359">
        <v>44796</v>
      </c>
      <c r="C433" s="77">
        <v>92.81</v>
      </c>
      <c r="D433" s="77">
        <v>93.22</v>
      </c>
      <c r="E433" s="77">
        <v>88.47</v>
      </c>
      <c r="F433" s="77">
        <v>88.86</v>
      </c>
      <c r="G433" s="78">
        <v>2290</v>
      </c>
      <c r="H433" s="77" t="s">
        <v>23</v>
      </c>
      <c r="I433" s="79">
        <v>90.4465</v>
      </c>
      <c r="J433" s="80">
        <v>72.91</v>
      </c>
      <c r="K433" s="77">
        <v>81.010000000000005</v>
      </c>
      <c r="L433" s="77">
        <v>72.91</v>
      </c>
      <c r="M433" s="77">
        <v>79.38</v>
      </c>
      <c r="N433" s="77">
        <v>80.56</v>
      </c>
      <c r="O433" s="78">
        <v>13731</v>
      </c>
      <c r="P433" s="81">
        <v>76.137699999999995</v>
      </c>
      <c r="Q433" s="78">
        <v>221592</v>
      </c>
      <c r="R433" s="82">
        <f t="shared" si="30"/>
        <v>1089966.78</v>
      </c>
      <c r="S433" s="13">
        <f t="shared" si="32"/>
        <v>0</v>
      </c>
      <c r="T433" s="12">
        <f t="shared" si="33"/>
        <v>0</v>
      </c>
      <c r="U433" s="14">
        <f t="shared" si="34"/>
        <v>-6.4699999999999989</v>
      </c>
      <c r="V433" s="12">
        <f t="shared" si="31"/>
        <v>8.1000000000000085</v>
      </c>
    </row>
    <row r="434" spans="1:23" x14ac:dyDescent="0.3">
      <c r="B434" s="359">
        <v>44797</v>
      </c>
      <c r="C434" s="77">
        <v>89.86</v>
      </c>
      <c r="D434" s="77">
        <v>90.74</v>
      </c>
      <c r="E434" s="77">
        <v>88.03</v>
      </c>
      <c r="F434" s="77">
        <v>88.78</v>
      </c>
      <c r="G434" s="78">
        <v>346</v>
      </c>
      <c r="H434" s="77" t="s">
        <v>23</v>
      </c>
      <c r="I434" s="79">
        <v>89.125399999999999</v>
      </c>
      <c r="J434" s="90">
        <v>72.91</v>
      </c>
      <c r="K434" s="77">
        <v>81.010000000000005</v>
      </c>
      <c r="L434" s="77">
        <v>72.91</v>
      </c>
      <c r="M434" s="77">
        <v>79.38</v>
      </c>
      <c r="N434" s="77">
        <v>80.56</v>
      </c>
      <c r="O434" s="78">
        <v>13731</v>
      </c>
      <c r="P434" s="81">
        <v>76.137699999999995</v>
      </c>
      <c r="Q434" s="78">
        <v>221592</v>
      </c>
      <c r="R434" s="82">
        <f t="shared" si="30"/>
        <v>1089966.78</v>
      </c>
      <c r="S434" s="13">
        <f t="shared" si="32"/>
        <v>0</v>
      </c>
      <c r="T434" s="12">
        <f t="shared" si="33"/>
        <v>0</v>
      </c>
      <c r="U434" s="14">
        <f t="shared" si="34"/>
        <v>-6.4699999999999989</v>
      </c>
      <c r="V434" s="12">
        <f t="shared" si="31"/>
        <v>8.1000000000000085</v>
      </c>
    </row>
    <row r="435" spans="1:23" x14ac:dyDescent="0.3">
      <c r="B435" s="359">
        <v>44798</v>
      </c>
      <c r="C435" s="77">
        <v>88.51</v>
      </c>
      <c r="D435" s="77">
        <v>89.51</v>
      </c>
      <c r="E435" s="77">
        <v>86.79</v>
      </c>
      <c r="F435" s="77">
        <v>88.86</v>
      </c>
      <c r="G435" s="78">
        <v>2270</v>
      </c>
      <c r="H435" s="77" t="s">
        <v>23</v>
      </c>
      <c r="I435" s="79">
        <v>88.585400000000007</v>
      </c>
      <c r="J435" s="90">
        <v>72.91</v>
      </c>
      <c r="K435" s="77">
        <v>81.010000000000005</v>
      </c>
      <c r="L435" s="77">
        <v>72.91</v>
      </c>
      <c r="M435" s="77">
        <v>79.38</v>
      </c>
      <c r="N435" s="77">
        <v>80.56</v>
      </c>
      <c r="O435" s="78">
        <v>13731</v>
      </c>
      <c r="P435" s="81">
        <v>76.137699999999995</v>
      </c>
      <c r="Q435" s="78">
        <v>221592</v>
      </c>
      <c r="R435" s="82">
        <f t="shared" si="30"/>
        <v>1089966.78</v>
      </c>
      <c r="S435" s="13">
        <f t="shared" si="32"/>
        <v>0</v>
      </c>
      <c r="T435" s="12">
        <f t="shared" si="33"/>
        <v>0</v>
      </c>
      <c r="U435" s="14">
        <f t="shared" si="34"/>
        <v>-6.4699999999999989</v>
      </c>
      <c r="V435" s="12">
        <f t="shared" si="31"/>
        <v>8.1000000000000085</v>
      </c>
    </row>
    <row r="436" spans="1:23" s="24" customFormat="1" x14ac:dyDescent="0.3">
      <c r="A436" s="74">
        <f>+M436/M431-1</f>
        <v>0</v>
      </c>
      <c r="B436" s="360">
        <v>44799</v>
      </c>
      <c r="C436" s="84">
        <v>88.47</v>
      </c>
      <c r="D436" s="84">
        <v>89.66</v>
      </c>
      <c r="E436" s="84">
        <v>87.9</v>
      </c>
      <c r="F436" s="84">
        <v>89.86</v>
      </c>
      <c r="G436" s="85">
        <v>1543</v>
      </c>
      <c r="H436" s="84" t="s">
        <v>23</v>
      </c>
      <c r="I436" s="86">
        <v>89.055599999999998</v>
      </c>
      <c r="J436" s="92">
        <v>72.91</v>
      </c>
      <c r="K436" s="84">
        <v>81.010000000000005</v>
      </c>
      <c r="L436" s="84">
        <v>72.91</v>
      </c>
      <c r="M436" s="84">
        <v>79.38</v>
      </c>
      <c r="N436" s="84">
        <v>80.56</v>
      </c>
      <c r="O436" s="85">
        <v>13731</v>
      </c>
      <c r="P436" s="88">
        <v>76.137699999999995</v>
      </c>
      <c r="Q436" s="85">
        <v>221592</v>
      </c>
      <c r="R436" s="89">
        <f t="shared" si="30"/>
        <v>1089966.78</v>
      </c>
      <c r="S436" s="72">
        <f t="shared" si="32"/>
        <v>0</v>
      </c>
      <c r="T436" s="97">
        <f t="shared" si="33"/>
        <v>0</v>
      </c>
      <c r="U436" s="96">
        <f t="shared" si="34"/>
        <v>-6.4699999999999989</v>
      </c>
      <c r="V436" s="73">
        <f t="shared" si="31"/>
        <v>8.1000000000000085</v>
      </c>
    </row>
    <row r="437" spans="1:23" x14ac:dyDescent="0.3">
      <c r="B437" s="359">
        <v>44802</v>
      </c>
      <c r="C437" s="77">
        <v>88.9</v>
      </c>
      <c r="D437" s="77">
        <v>89.79</v>
      </c>
      <c r="E437" s="77">
        <v>85.26</v>
      </c>
      <c r="F437" s="77">
        <v>86.16</v>
      </c>
      <c r="G437" s="78">
        <v>1815</v>
      </c>
      <c r="H437" s="77" t="s">
        <v>23</v>
      </c>
      <c r="I437" s="79">
        <v>87.759200000000007</v>
      </c>
      <c r="J437" s="90">
        <v>72.91</v>
      </c>
      <c r="K437" s="79">
        <v>81.010000000000005</v>
      </c>
      <c r="L437" s="79">
        <v>72.91</v>
      </c>
      <c r="M437" s="77">
        <v>79.38</v>
      </c>
      <c r="N437" s="79">
        <v>80.56</v>
      </c>
      <c r="O437" s="78">
        <v>13731</v>
      </c>
      <c r="P437" s="81">
        <v>76.137699999999995</v>
      </c>
      <c r="Q437" s="78">
        <v>221592</v>
      </c>
      <c r="R437" s="82">
        <f t="shared" si="30"/>
        <v>1089966.78</v>
      </c>
      <c r="S437" s="13">
        <f t="shared" si="32"/>
        <v>0</v>
      </c>
      <c r="T437" s="12">
        <f t="shared" si="33"/>
        <v>0</v>
      </c>
      <c r="U437" s="14">
        <f t="shared" si="34"/>
        <v>-6.4699999999999989</v>
      </c>
      <c r="V437" s="12">
        <f t="shared" si="31"/>
        <v>8.1000000000000085</v>
      </c>
    </row>
    <row r="438" spans="1:23" x14ac:dyDescent="0.3">
      <c r="B438" s="359">
        <v>44803</v>
      </c>
      <c r="C438" s="77">
        <v>85.55</v>
      </c>
      <c r="D438" s="77">
        <v>86.04</v>
      </c>
      <c r="E438" s="77">
        <v>79.5</v>
      </c>
      <c r="F438" s="77">
        <v>80.260000000000005</v>
      </c>
      <c r="G438" s="78">
        <v>4279</v>
      </c>
      <c r="H438" s="77" t="s">
        <v>23</v>
      </c>
      <c r="I438" s="79">
        <v>82.366299999999995</v>
      </c>
      <c r="J438" s="80">
        <v>72.91</v>
      </c>
      <c r="K438" s="77">
        <v>81.010000000000005</v>
      </c>
      <c r="L438" s="77">
        <v>72.91</v>
      </c>
      <c r="M438" s="77">
        <v>79.38</v>
      </c>
      <c r="N438" s="77">
        <v>80.56</v>
      </c>
      <c r="O438" s="78">
        <v>13731</v>
      </c>
      <c r="P438" s="81">
        <v>76.137699999999995</v>
      </c>
      <c r="Q438" s="78">
        <v>221592</v>
      </c>
      <c r="R438" s="82">
        <f t="shared" si="30"/>
        <v>1089966.78</v>
      </c>
      <c r="S438" s="13">
        <f t="shared" si="32"/>
        <v>0</v>
      </c>
      <c r="T438" s="12">
        <f t="shared" si="33"/>
        <v>0</v>
      </c>
      <c r="U438" s="14">
        <f t="shared" si="34"/>
        <v>-6.4699999999999989</v>
      </c>
      <c r="V438" s="12">
        <f t="shared" si="31"/>
        <v>8.1000000000000085</v>
      </c>
      <c r="W438" t="s">
        <v>33</v>
      </c>
    </row>
    <row r="439" spans="1:23" x14ac:dyDescent="0.3">
      <c r="A439" s="4">
        <f>+M439/M416-1</f>
        <v>0</v>
      </c>
      <c r="B439" s="359">
        <v>44804</v>
      </c>
      <c r="C439" s="77">
        <v>80.180000000000007</v>
      </c>
      <c r="D439" s="77">
        <v>80.849999999999994</v>
      </c>
      <c r="E439" s="77">
        <v>78.489999999999995</v>
      </c>
      <c r="F439" s="77">
        <v>79.53</v>
      </c>
      <c r="G439" s="78">
        <v>1464</v>
      </c>
      <c r="H439" s="77" t="s">
        <v>23</v>
      </c>
      <c r="I439" s="79">
        <v>79.503200000000007</v>
      </c>
      <c r="J439" s="80">
        <v>72.91</v>
      </c>
      <c r="K439" s="77">
        <v>81.010000000000005</v>
      </c>
      <c r="L439" s="79">
        <v>72.91</v>
      </c>
      <c r="M439" s="77">
        <v>79.38</v>
      </c>
      <c r="N439" s="77">
        <v>80.56</v>
      </c>
      <c r="O439" s="78">
        <v>13731</v>
      </c>
      <c r="P439" s="81">
        <v>76.137699999999995</v>
      </c>
      <c r="Q439" s="78">
        <v>221592</v>
      </c>
      <c r="R439" s="82">
        <f t="shared" si="30"/>
        <v>1089966.78</v>
      </c>
      <c r="S439" s="13">
        <f t="shared" si="32"/>
        <v>0</v>
      </c>
      <c r="T439" s="12">
        <f t="shared" si="33"/>
        <v>0</v>
      </c>
      <c r="U439" s="14">
        <f t="shared" si="34"/>
        <v>-6.4699999999999989</v>
      </c>
      <c r="V439" s="12">
        <f t="shared" si="31"/>
        <v>8.1000000000000085</v>
      </c>
      <c r="W439" t="s">
        <v>34</v>
      </c>
    </row>
    <row r="440" spans="1:23" x14ac:dyDescent="0.3">
      <c r="A440" s="4"/>
      <c r="B440" s="361">
        <v>44805</v>
      </c>
      <c r="C440" s="99">
        <v>78.89</v>
      </c>
      <c r="D440" s="99">
        <v>80.760000000000005</v>
      </c>
      <c r="E440" s="99">
        <v>77.02</v>
      </c>
      <c r="F440" s="99">
        <v>80.27</v>
      </c>
      <c r="G440" s="100">
        <v>3138</v>
      </c>
      <c r="H440" s="99" t="s">
        <v>23</v>
      </c>
      <c r="I440" s="101">
        <v>78.808700000000002</v>
      </c>
      <c r="J440" s="102">
        <v>72.91</v>
      </c>
      <c r="K440" s="99">
        <v>81.010000000000005</v>
      </c>
      <c r="L440" s="101">
        <v>72.91</v>
      </c>
      <c r="M440" s="99">
        <v>79.38</v>
      </c>
      <c r="N440" s="99">
        <v>80.56</v>
      </c>
      <c r="O440" s="100">
        <v>13731</v>
      </c>
      <c r="P440" s="103">
        <v>76.137699999999995</v>
      </c>
      <c r="Q440" s="100">
        <v>221592</v>
      </c>
      <c r="R440" s="104">
        <f t="shared" si="30"/>
        <v>1089966.78</v>
      </c>
      <c r="S440" s="13">
        <f t="shared" si="32"/>
        <v>0</v>
      </c>
      <c r="T440" s="12">
        <f t="shared" si="33"/>
        <v>0</v>
      </c>
      <c r="U440" s="14">
        <f t="shared" si="34"/>
        <v>-6.4699999999999989</v>
      </c>
      <c r="V440" s="12">
        <f t="shared" si="31"/>
        <v>8.1000000000000085</v>
      </c>
      <c r="W440" s="4"/>
    </row>
    <row r="441" spans="1:23" s="24" customFormat="1" x14ac:dyDescent="0.3">
      <c r="A441" s="74"/>
      <c r="B441" s="362">
        <v>44806</v>
      </c>
      <c r="C441" s="106">
        <v>80.19</v>
      </c>
      <c r="D441" s="106">
        <v>80.19</v>
      </c>
      <c r="E441" s="106">
        <v>76.98</v>
      </c>
      <c r="F441" s="106">
        <v>77.39</v>
      </c>
      <c r="G441" s="107">
        <v>10582</v>
      </c>
      <c r="H441" s="106" t="s">
        <v>23</v>
      </c>
      <c r="I441" s="108">
        <v>78.463999999999999</v>
      </c>
      <c r="J441" s="109">
        <v>72.91</v>
      </c>
      <c r="K441" s="106">
        <v>81.010000000000005</v>
      </c>
      <c r="L441" s="108">
        <v>72.91</v>
      </c>
      <c r="M441" s="106">
        <v>79.38</v>
      </c>
      <c r="N441" s="106">
        <v>80.56</v>
      </c>
      <c r="O441" s="107">
        <v>13731</v>
      </c>
      <c r="P441" s="110">
        <v>76.137699999999995</v>
      </c>
      <c r="Q441" s="107">
        <v>221592</v>
      </c>
      <c r="R441" s="111">
        <f t="shared" si="30"/>
        <v>1089966.78</v>
      </c>
      <c r="S441" s="72">
        <f t="shared" si="32"/>
        <v>0</v>
      </c>
      <c r="T441" s="73">
        <f t="shared" si="33"/>
        <v>0</v>
      </c>
      <c r="U441" s="96">
        <f t="shared" si="34"/>
        <v>-6.4699999999999989</v>
      </c>
      <c r="V441" s="73">
        <f t="shared" si="31"/>
        <v>8.1000000000000085</v>
      </c>
      <c r="W441" s="74"/>
    </row>
    <row r="442" spans="1:23" x14ac:dyDescent="0.3">
      <c r="A442" s="4"/>
      <c r="B442" s="361">
        <v>44809</v>
      </c>
      <c r="C442" s="99">
        <v>76.8</v>
      </c>
      <c r="D442" s="99">
        <v>76.8</v>
      </c>
      <c r="E442" s="99">
        <v>73.31</v>
      </c>
      <c r="F442" s="99">
        <v>74.03</v>
      </c>
      <c r="G442" s="100">
        <v>5582</v>
      </c>
      <c r="H442" s="99" t="s">
        <v>23</v>
      </c>
      <c r="I442" s="101">
        <v>74.350700000000003</v>
      </c>
      <c r="J442" s="102">
        <v>72.91</v>
      </c>
      <c r="K442" s="99">
        <v>81.010000000000005</v>
      </c>
      <c r="L442" s="101">
        <v>72.91</v>
      </c>
      <c r="M442" s="99">
        <v>79.38</v>
      </c>
      <c r="N442" s="99">
        <v>80.56</v>
      </c>
      <c r="O442" s="100">
        <v>13731</v>
      </c>
      <c r="P442" s="103">
        <v>76.137699999999995</v>
      </c>
      <c r="Q442" s="100">
        <v>221592</v>
      </c>
      <c r="R442" s="104">
        <f t="shared" si="30"/>
        <v>1089966.78</v>
      </c>
      <c r="S442" s="13">
        <f t="shared" si="32"/>
        <v>0</v>
      </c>
      <c r="T442" s="12">
        <f t="shared" si="33"/>
        <v>0</v>
      </c>
      <c r="U442" s="14">
        <f t="shared" si="34"/>
        <v>-6.4699999999999989</v>
      </c>
      <c r="V442" s="12">
        <f t="shared" si="31"/>
        <v>8.1000000000000085</v>
      </c>
      <c r="W442" s="4" t="s">
        <v>35</v>
      </c>
    </row>
    <row r="443" spans="1:23" x14ac:dyDescent="0.3">
      <c r="A443" s="4"/>
      <c r="B443" s="361">
        <v>44810</v>
      </c>
      <c r="C443" s="99">
        <v>73.53</v>
      </c>
      <c r="D443" s="99">
        <v>73.53</v>
      </c>
      <c r="E443" s="99">
        <v>69</v>
      </c>
      <c r="F443" s="99">
        <v>69.53</v>
      </c>
      <c r="G443" s="100">
        <v>2498</v>
      </c>
      <c r="H443" s="99" t="s">
        <v>23</v>
      </c>
      <c r="I443" s="101">
        <v>70.6708</v>
      </c>
      <c r="J443" s="102">
        <v>72.91</v>
      </c>
      <c r="K443" s="99">
        <v>81.010000000000005</v>
      </c>
      <c r="L443" s="112">
        <v>72.91</v>
      </c>
      <c r="M443" s="99">
        <v>79.38</v>
      </c>
      <c r="N443" s="99">
        <v>80.56</v>
      </c>
      <c r="O443" s="100">
        <v>13731</v>
      </c>
      <c r="P443" s="103">
        <v>76.137699999999995</v>
      </c>
      <c r="Q443" s="100">
        <v>221592</v>
      </c>
      <c r="R443" s="104">
        <f t="shared" si="30"/>
        <v>1089966.78</v>
      </c>
      <c r="S443" s="13">
        <f t="shared" si="32"/>
        <v>0</v>
      </c>
      <c r="T443" s="12">
        <f t="shared" si="33"/>
        <v>0</v>
      </c>
      <c r="U443" s="14">
        <f t="shared" si="34"/>
        <v>-6.4699999999999989</v>
      </c>
      <c r="V443" s="12">
        <f t="shared" si="31"/>
        <v>8.1000000000000085</v>
      </c>
      <c r="W443" s="4" t="s">
        <v>36</v>
      </c>
    </row>
    <row r="444" spans="1:23" x14ac:dyDescent="0.3">
      <c r="A444" s="4"/>
      <c r="B444" s="361">
        <v>44811</v>
      </c>
      <c r="C444" s="99">
        <v>69.47</v>
      </c>
      <c r="D444" s="99">
        <v>70.7</v>
      </c>
      <c r="E444" s="99">
        <v>67.81</v>
      </c>
      <c r="F444" s="99">
        <v>68.69</v>
      </c>
      <c r="G444" s="100">
        <v>3099</v>
      </c>
      <c r="H444" s="99" t="s">
        <v>23</v>
      </c>
      <c r="I444" s="101">
        <v>69.395099999999999</v>
      </c>
      <c r="J444" s="102">
        <v>72.91</v>
      </c>
      <c r="K444" s="99">
        <v>81.010000000000005</v>
      </c>
      <c r="L444" s="112">
        <v>72.91</v>
      </c>
      <c r="M444" s="99">
        <v>79.38</v>
      </c>
      <c r="N444" s="99">
        <v>80.56</v>
      </c>
      <c r="O444" s="100">
        <v>13731</v>
      </c>
      <c r="P444" s="103">
        <v>76.137699999999995</v>
      </c>
      <c r="Q444" s="100">
        <v>221592</v>
      </c>
      <c r="R444" s="104">
        <f t="shared" si="30"/>
        <v>1089966.78</v>
      </c>
      <c r="S444" s="13">
        <f t="shared" si="32"/>
        <v>0</v>
      </c>
      <c r="T444" s="12">
        <f t="shared" si="33"/>
        <v>0</v>
      </c>
      <c r="U444" s="14">
        <f t="shared" si="34"/>
        <v>-6.4699999999999989</v>
      </c>
      <c r="V444" s="12">
        <f t="shared" si="31"/>
        <v>8.1000000000000085</v>
      </c>
      <c r="W444" s="4"/>
    </row>
    <row r="445" spans="1:23" x14ac:dyDescent="0.3">
      <c r="A445" s="4"/>
      <c r="B445" s="361">
        <v>44812</v>
      </c>
      <c r="C445" s="99">
        <v>68.5</v>
      </c>
      <c r="D445" s="99">
        <v>68.5</v>
      </c>
      <c r="E445" s="99">
        <v>65.8</v>
      </c>
      <c r="F445" s="99">
        <v>66.89</v>
      </c>
      <c r="G445" s="100">
        <v>1845</v>
      </c>
      <c r="H445" s="99" t="s">
        <v>23</v>
      </c>
      <c r="I445" s="101">
        <v>66.723200000000006</v>
      </c>
      <c r="J445" s="102">
        <v>72.91</v>
      </c>
      <c r="K445" s="99">
        <v>81.010000000000005</v>
      </c>
      <c r="L445" s="112">
        <v>72.91</v>
      </c>
      <c r="M445" s="99">
        <v>79.38</v>
      </c>
      <c r="N445" s="99">
        <v>80.56</v>
      </c>
      <c r="O445" s="100">
        <v>13731</v>
      </c>
      <c r="P445" s="103">
        <v>76.137699999999995</v>
      </c>
      <c r="Q445" s="100">
        <v>221592</v>
      </c>
      <c r="R445" s="104">
        <f t="shared" si="30"/>
        <v>1089966.78</v>
      </c>
      <c r="S445" s="13">
        <f t="shared" si="32"/>
        <v>0</v>
      </c>
      <c r="T445" s="12">
        <f t="shared" si="33"/>
        <v>0</v>
      </c>
      <c r="U445" s="14">
        <f t="shared" si="34"/>
        <v>-6.4699999999999989</v>
      </c>
      <c r="V445" s="12">
        <f t="shared" si="31"/>
        <v>8.1000000000000085</v>
      </c>
      <c r="W445" s="4"/>
    </row>
    <row r="446" spans="1:23" s="24" customFormat="1" x14ac:dyDescent="0.3">
      <c r="A446" s="74">
        <f>+M446/M441-1</f>
        <v>0</v>
      </c>
      <c r="B446" s="362">
        <v>44813</v>
      </c>
      <c r="C446" s="106">
        <v>66.819999999999993</v>
      </c>
      <c r="D446" s="106">
        <v>66.97</v>
      </c>
      <c r="E446" s="106">
        <v>65.260000000000005</v>
      </c>
      <c r="F446" s="106">
        <v>65.709999999999994</v>
      </c>
      <c r="G446" s="107">
        <v>1367</v>
      </c>
      <c r="H446" s="106" t="s">
        <v>23</v>
      </c>
      <c r="I446" s="108">
        <v>65.887600000000006</v>
      </c>
      <c r="J446" s="109">
        <v>72.91</v>
      </c>
      <c r="K446" s="106">
        <v>81.010000000000005</v>
      </c>
      <c r="L446" s="68">
        <v>72.91</v>
      </c>
      <c r="M446" s="106">
        <v>79.38</v>
      </c>
      <c r="N446" s="106">
        <v>80.56</v>
      </c>
      <c r="O446" s="107">
        <v>13731</v>
      </c>
      <c r="P446" s="110">
        <v>76.137699999999995</v>
      </c>
      <c r="Q446" s="107">
        <v>221592</v>
      </c>
      <c r="R446" s="111">
        <f t="shared" si="30"/>
        <v>1089966.78</v>
      </c>
      <c r="S446" s="72">
        <f t="shared" si="32"/>
        <v>0</v>
      </c>
      <c r="T446" s="73">
        <f t="shared" si="33"/>
        <v>0</v>
      </c>
      <c r="U446" s="96">
        <f t="shared" si="34"/>
        <v>-6.4699999999999989</v>
      </c>
      <c r="V446" s="73">
        <f t="shared" si="31"/>
        <v>8.1000000000000085</v>
      </c>
      <c r="W446" s="74" t="s">
        <v>37</v>
      </c>
    </row>
    <row r="447" spans="1:23" x14ac:dyDescent="0.3">
      <c r="A447" s="4"/>
      <c r="B447" s="361">
        <v>44816</v>
      </c>
      <c r="C447" s="99">
        <v>65.64</v>
      </c>
      <c r="D447" s="99">
        <v>72.11</v>
      </c>
      <c r="E447" s="99">
        <v>65.400000000000006</v>
      </c>
      <c r="F447" s="99">
        <v>71.430000000000007</v>
      </c>
      <c r="G447" s="100">
        <v>4307</v>
      </c>
      <c r="H447" s="99" t="s">
        <v>23</v>
      </c>
      <c r="I447" s="101">
        <v>68.002799999999993</v>
      </c>
      <c r="J447" s="102">
        <v>72.91</v>
      </c>
      <c r="K447" s="99">
        <v>81.010000000000005</v>
      </c>
      <c r="L447" s="101">
        <v>72.91</v>
      </c>
      <c r="M447" s="99">
        <v>79.38</v>
      </c>
      <c r="N447" s="99">
        <v>80.56</v>
      </c>
      <c r="O447" s="100">
        <v>13731</v>
      </c>
      <c r="P447" s="103">
        <v>76.137699999999995</v>
      </c>
      <c r="Q447" s="100">
        <v>221592</v>
      </c>
      <c r="R447" s="104">
        <f t="shared" si="30"/>
        <v>1089966.78</v>
      </c>
      <c r="S447" s="13">
        <f t="shared" si="32"/>
        <v>0</v>
      </c>
      <c r="T447" s="12">
        <f t="shared" si="33"/>
        <v>0</v>
      </c>
      <c r="U447" s="14">
        <f t="shared" si="34"/>
        <v>-6.4699999999999989</v>
      </c>
      <c r="V447" s="12">
        <f t="shared" si="31"/>
        <v>8.1000000000000085</v>
      </c>
      <c r="W447" s="4"/>
    </row>
    <row r="448" spans="1:23" x14ac:dyDescent="0.3">
      <c r="A448" s="4"/>
      <c r="B448" s="361">
        <v>44817</v>
      </c>
      <c r="C448" s="99">
        <v>70.17</v>
      </c>
      <c r="D448" s="99">
        <v>71.94</v>
      </c>
      <c r="E448" s="99">
        <v>67.7</v>
      </c>
      <c r="F448" s="99">
        <v>69.349999999999994</v>
      </c>
      <c r="G448" s="100">
        <v>7147</v>
      </c>
      <c r="H448" s="99" t="s">
        <v>23</v>
      </c>
      <c r="I448" s="101">
        <v>70.289299999999997</v>
      </c>
      <c r="J448" s="102">
        <v>72.91</v>
      </c>
      <c r="K448" s="99">
        <v>81.010000000000005</v>
      </c>
      <c r="L448" s="99">
        <v>72.91</v>
      </c>
      <c r="M448" s="99">
        <v>79.38</v>
      </c>
      <c r="N448" s="99">
        <v>80.56</v>
      </c>
      <c r="O448" s="100">
        <v>13731</v>
      </c>
      <c r="P448" s="103">
        <v>76.137699999999995</v>
      </c>
      <c r="Q448" s="100">
        <v>221592</v>
      </c>
      <c r="R448" s="104">
        <f t="shared" si="30"/>
        <v>1089966.78</v>
      </c>
      <c r="S448" s="13">
        <f t="shared" si="32"/>
        <v>0</v>
      </c>
      <c r="T448" s="12">
        <f t="shared" si="33"/>
        <v>0</v>
      </c>
      <c r="U448" s="14">
        <f t="shared" si="34"/>
        <v>-6.4699999999999989</v>
      </c>
      <c r="V448" s="12">
        <f t="shared" si="31"/>
        <v>8.1000000000000085</v>
      </c>
      <c r="W448" s="4"/>
    </row>
    <row r="449" spans="1:23" x14ac:dyDescent="0.3">
      <c r="A449" s="4"/>
      <c r="B449" s="361">
        <v>44818</v>
      </c>
      <c r="C449" s="99">
        <v>68.91</v>
      </c>
      <c r="D449" s="99">
        <v>72.2</v>
      </c>
      <c r="E449" s="99">
        <v>68.09</v>
      </c>
      <c r="F449" s="99">
        <v>72.13</v>
      </c>
      <c r="G449" s="100">
        <v>3463</v>
      </c>
      <c r="H449" s="99" t="s">
        <v>23</v>
      </c>
      <c r="I449" s="101">
        <v>69.774799999999999</v>
      </c>
      <c r="J449" s="102">
        <v>72.91</v>
      </c>
      <c r="K449" s="99">
        <v>81.010000000000005</v>
      </c>
      <c r="L449" s="99">
        <v>72.91</v>
      </c>
      <c r="M449" s="99">
        <v>79.38</v>
      </c>
      <c r="N449" s="99">
        <v>80.56</v>
      </c>
      <c r="O449" s="100">
        <v>13731</v>
      </c>
      <c r="P449" s="103">
        <v>76.137699999999995</v>
      </c>
      <c r="Q449" s="100">
        <v>221592</v>
      </c>
      <c r="R449" s="104">
        <f t="shared" si="30"/>
        <v>1089966.78</v>
      </c>
      <c r="S449" s="13">
        <f t="shared" si="32"/>
        <v>0</v>
      </c>
      <c r="T449" s="12">
        <f t="shared" si="33"/>
        <v>0</v>
      </c>
      <c r="U449" s="14">
        <f t="shared" si="34"/>
        <v>-6.4699999999999989</v>
      </c>
      <c r="V449" s="12">
        <f t="shared" si="31"/>
        <v>8.1000000000000085</v>
      </c>
      <c r="W449" s="4" t="s">
        <v>38</v>
      </c>
    </row>
    <row r="450" spans="1:23" x14ac:dyDescent="0.3">
      <c r="A450" s="4"/>
      <c r="B450" s="361">
        <v>44819</v>
      </c>
      <c r="C450" s="99">
        <v>70.91</v>
      </c>
      <c r="D450" s="99">
        <v>71.819999999999993</v>
      </c>
      <c r="E450" s="99">
        <v>69.63</v>
      </c>
      <c r="F450" s="99">
        <v>71.44</v>
      </c>
      <c r="G450" s="100">
        <v>9434</v>
      </c>
      <c r="H450" s="99" t="s">
        <v>23</v>
      </c>
      <c r="I450" s="101">
        <v>70.433099999999996</v>
      </c>
      <c r="J450" s="102">
        <v>72.91</v>
      </c>
      <c r="K450" s="99">
        <v>81.010000000000005</v>
      </c>
      <c r="L450" s="99">
        <v>72.91</v>
      </c>
      <c r="M450" s="99">
        <v>79.38</v>
      </c>
      <c r="N450" s="99">
        <v>80.56</v>
      </c>
      <c r="O450" s="100">
        <v>13731</v>
      </c>
      <c r="P450" s="103">
        <v>76.137699999999995</v>
      </c>
      <c r="Q450" s="100">
        <v>221592</v>
      </c>
      <c r="R450" s="104">
        <f t="shared" si="30"/>
        <v>1089966.78</v>
      </c>
      <c r="S450" s="13">
        <f t="shared" si="32"/>
        <v>0</v>
      </c>
      <c r="T450" s="12">
        <f t="shared" si="33"/>
        <v>0</v>
      </c>
      <c r="U450" s="14">
        <f t="shared" si="34"/>
        <v>-6.4699999999999989</v>
      </c>
      <c r="V450" s="12">
        <f t="shared" si="31"/>
        <v>8.1000000000000085</v>
      </c>
      <c r="W450" s="4"/>
    </row>
    <row r="451" spans="1:23" s="24" customFormat="1" x14ac:dyDescent="0.3">
      <c r="A451" s="74">
        <f>+M451/M446-1</f>
        <v>0</v>
      </c>
      <c r="B451" s="362">
        <v>44820</v>
      </c>
      <c r="C451" s="106">
        <v>71.569999999999993</v>
      </c>
      <c r="D451" s="106">
        <v>73.510000000000005</v>
      </c>
      <c r="E451" s="106">
        <v>70.790000000000006</v>
      </c>
      <c r="F451" s="106">
        <v>72.86</v>
      </c>
      <c r="G451" s="107">
        <v>2969</v>
      </c>
      <c r="H451" s="106" t="s">
        <v>23</v>
      </c>
      <c r="I451" s="108">
        <v>72.422499999999999</v>
      </c>
      <c r="J451" s="109">
        <v>72.91</v>
      </c>
      <c r="K451" s="106">
        <v>81.010000000000005</v>
      </c>
      <c r="L451" s="106">
        <v>72.91</v>
      </c>
      <c r="M451" s="106">
        <v>79.38</v>
      </c>
      <c r="N451" s="106">
        <v>80.56</v>
      </c>
      <c r="O451" s="107">
        <v>13731</v>
      </c>
      <c r="P451" s="110">
        <v>76.137699999999995</v>
      </c>
      <c r="Q451" s="107">
        <v>221592</v>
      </c>
      <c r="R451" s="111">
        <f t="shared" si="30"/>
        <v>1089966.78</v>
      </c>
      <c r="S451" s="72">
        <f t="shared" si="32"/>
        <v>0</v>
      </c>
      <c r="T451" s="73">
        <f t="shared" si="33"/>
        <v>0</v>
      </c>
      <c r="U451" s="96">
        <f t="shared" si="34"/>
        <v>-6.4699999999999989</v>
      </c>
      <c r="V451" s="73">
        <f t="shared" si="31"/>
        <v>8.1000000000000085</v>
      </c>
      <c r="W451" s="74"/>
    </row>
    <row r="452" spans="1:23" x14ac:dyDescent="0.3">
      <c r="A452" s="4"/>
      <c r="B452" s="361">
        <v>44823</v>
      </c>
      <c r="C452" s="99">
        <v>72.900000000000006</v>
      </c>
      <c r="D452" s="99">
        <v>72.900000000000006</v>
      </c>
      <c r="E452" s="99">
        <v>69.87</v>
      </c>
      <c r="F452" s="99">
        <v>70.709999999999994</v>
      </c>
      <c r="G452" s="100">
        <v>8097</v>
      </c>
      <c r="H452" s="99" t="s">
        <v>23</v>
      </c>
      <c r="I452" s="101">
        <v>70.497799999999998</v>
      </c>
      <c r="J452" s="102">
        <v>72.91</v>
      </c>
      <c r="K452" s="99">
        <v>81.010000000000005</v>
      </c>
      <c r="L452" s="101">
        <v>72.91</v>
      </c>
      <c r="M452" s="99">
        <v>79.38</v>
      </c>
      <c r="N452" s="99">
        <v>80.56</v>
      </c>
      <c r="O452" s="100">
        <v>13731</v>
      </c>
      <c r="P452" s="103">
        <v>76.137699999999995</v>
      </c>
      <c r="Q452" s="100">
        <v>221592</v>
      </c>
      <c r="R452" s="111">
        <f t="shared" si="30"/>
        <v>1089966.78</v>
      </c>
      <c r="S452" s="13">
        <f t="shared" si="32"/>
        <v>0</v>
      </c>
      <c r="T452" s="12">
        <f t="shared" si="33"/>
        <v>0</v>
      </c>
      <c r="U452" s="14">
        <f t="shared" si="34"/>
        <v>-6.4699999999999989</v>
      </c>
      <c r="V452" s="12">
        <f t="shared" si="31"/>
        <v>8.1000000000000085</v>
      </c>
      <c r="W452" s="4"/>
    </row>
    <row r="453" spans="1:23" x14ac:dyDescent="0.3">
      <c r="A453" s="4"/>
      <c r="B453" s="361">
        <v>44824</v>
      </c>
      <c r="C453" s="99">
        <v>70.8</v>
      </c>
      <c r="D453" s="99">
        <v>72.45</v>
      </c>
      <c r="E453" s="99">
        <v>70.02</v>
      </c>
      <c r="F453" s="99">
        <v>70.739999999999995</v>
      </c>
      <c r="G453" s="100">
        <v>1832</v>
      </c>
      <c r="H453" s="99" t="s">
        <v>23</v>
      </c>
      <c r="I453" s="101">
        <v>70.936899999999994</v>
      </c>
      <c r="J453" s="102">
        <v>72.91</v>
      </c>
      <c r="K453" s="99">
        <v>81.010000000000005</v>
      </c>
      <c r="L453" s="99">
        <v>72.91</v>
      </c>
      <c r="M453" s="99">
        <v>79.38</v>
      </c>
      <c r="N453" s="99">
        <v>80.56</v>
      </c>
      <c r="O453" s="100">
        <v>13731</v>
      </c>
      <c r="P453" s="103">
        <v>76.137699999999995</v>
      </c>
      <c r="Q453" s="100">
        <v>221592</v>
      </c>
      <c r="R453" s="104">
        <f t="shared" si="30"/>
        <v>1089966.78</v>
      </c>
      <c r="S453" s="13">
        <f t="shared" si="32"/>
        <v>0</v>
      </c>
      <c r="T453" s="12">
        <f t="shared" si="33"/>
        <v>0</v>
      </c>
      <c r="U453" s="14">
        <f t="shared" si="34"/>
        <v>-6.4699999999999989</v>
      </c>
      <c r="V453" s="12">
        <f t="shared" si="31"/>
        <v>8.1000000000000085</v>
      </c>
      <c r="W453" s="4"/>
    </row>
    <row r="454" spans="1:23" x14ac:dyDescent="0.3">
      <c r="A454" s="4"/>
      <c r="B454" s="361">
        <v>44825</v>
      </c>
      <c r="C454" s="99">
        <v>70.53</v>
      </c>
      <c r="D454" s="99">
        <v>70.63</v>
      </c>
      <c r="E454" s="99">
        <v>68.72</v>
      </c>
      <c r="F454" s="99">
        <v>69.400000000000006</v>
      </c>
      <c r="G454" s="100">
        <v>2685</v>
      </c>
      <c r="H454" s="99" t="s">
        <v>23</v>
      </c>
      <c r="I454" s="101">
        <v>69.714200000000005</v>
      </c>
      <c r="J454" s="102">
        <v>72.91</v>
      </c>
      <c r="K454" s="99">
        <v>81.010000000000005</v>
      </c>
      <c r="L454" s="99">
        <v>72.91</v>
      </c>
      <c r="M454" s="99">
        <v>79.38</v>
      </c>
      <c r="N454" s="99">
        <v>80.56</v>
      </c>
      <c r="O454" s="100">
        <v>13731</v>
      </c>
      <c r="P454" s="103">
        <v>76.137699999999995</v>
      </c>
      <c r="Q454" s="100">
        <v>221592</v>
      </c>
      <c r="R454" s="104">
        <f t="shared" si="30"/>
        <v>1089966.78</v>
      </c>
      <c r="S454" s="13">
        <f t="shared" si="32"/>
        <v>0</v>
      </c>
      <c r="T454" s="12">
        <f t="shared" si="33"/>
        <v>0</v>
      </c>
      <c r="U454" s="14">
        <f t="shared" si="34"/>
        <v>-6.4699999999999989</v>
      </c>
      <c r="V454" s="12">
        <f t="shared" si="31"/>
        <v>8.1000000000000085</v>
      </c>
      <c r="W454" s="4"/>
    </row>
    <row r="455" spans="1:23" x14ac:dyDescent="0.3">
      <c r="A455" s="4"/>
      <c r="B455" s="361">
        <v>44826</v>
      </c>
      <c r="C455" s="99">
        <v>69.19</v>
      </c>
      <c r="D455" s="99">
        <v>70.61</v>
      </c>
      <c r="E455" s="99">
        <v>68.77</v>
      </c>
      <c r="F455" s="99">
        <v>70.05</v>
      </c>
      <c r="G455" s="100">
        <v>1586</v>
      </c>
      <c r="H455" s="99" t="s">
        <v>23</v>
      </c>
      <c r="I455" s="101">
        <v>70.046099999999996</v>
      </c>
      <c r="J455" s="102">
        <v>72.91</v>
      </c>
      <c r="K455" s="99">
        <v>81.010000000000005</v>
      </c>
      <c r="L455" s="99">
        <v>72.91</v>
      </c>
      <c r="M455" s="99">
        <v>79.38</v>
      </c>
      <c r="N455" s="99">
        <v>80.56</v>
      </c>
      <c r="O455" s="100">
        <v>13731</v>
      </c>
      <c r="P455" s="103">
        <v>76.137699999999995</v>
      </c>
      <c r="Q455" s="100">
        <v>221592</v>
      </c>
      <c r="R455" s="104">
        <f t="shared" ref="R455:R517" si="35">+M455*O455</f>
        <v>1089966.78</v>
      </c>
      <c r="S455" s="13">
        <f t="shared" si="32"/>
        <v>0</v>
      </c>
      <c r="T455" s="12">
        <f t="shared" si="33"/>
        <v>0</v>
      </c>
      <c r="U455" s="14">
        <f t="shared" si="34"/>
        <v>-6.4699999999999989</v>
      </c>
      <c r="V455" s="12">
        <f t="shared" ref="V455:V517" si="36">+K455-L455</f>
        <v>8.1000000000000085</v>
      </c>
      <c r="W455" s="4"/>
    </row>
    <row r="456" spans="1:23" s="24" customFormat="1" x14ac:dyDescent="0.3">
      <c r="A456" s="74">
        <f>+M456/M451-1</f>
        <v>0</v>
      </c>
      <c r="B456" s="362">
        <v>44827</v>
      </c>
      <c r="C456" s="106">
        <v>69.489999999999995</v>
      </c>
      <c r="D456" s="106">
        <v>69.62</v>
      </c>
      <c r="E456" s="106">
        <v>65.150000000000006</v>
      </c>
      <c r="F456" s="106">
        <v>65.41</v>
      </c>
      <c r="G456" s="107">
        <v>3988</v>
      </c>
      <c r="H456" s="106" t="s">
        <v>23</v>
      </c>
      <c r="I456" s="108">
        <v>67.032499999999999</v>
      </c>
      <c r="J456" s="109">
        <v>72.91</v>
      </c>
      <c r="K456" s="106">
        <v>81.010000000000005</v>
      </c>
      <c r="L456" s="66">
        <v>72.91</v>
      </c>
      <c r="M456" s="106">
        <v>79.38</v>
      </c>
      <c r="N456" s="106">
        <v>80.56</v>
      </c>
      <c r="O456" s="107">
        <v>13731</v>
      </c>
      <c r="P456" s="110">
        <v>76.137699999999995</v>
      </c>
      <c r="Q456" s="107">
        <v>221592</v>
      </c>
      <c r="R456" s="111">
        <f t="shared" si="35"/>
        <v>1089966.78</v>
      </c>
      <c r="S456" s="72">
        <f t="shared" ref="S456:S517" si="37">+M456/M455-1</f>
        <v>0</v>
      </c>
      <c r="T456" s="73">
        <f t="shared" ref="T456:T517" si="38">+M456-M455</f>
        <v>0</v>
      </c>
      <c r="U456" s="96">
        <f t="shared" ref="U456:U517" si="39">+J456-M455</f>
        <v>-6.4699999999999989</v>
      </c>
      <c r="V456" s="73">
        <f t="shared" si="36"/>
        <v>8.1000000000000085</v>
      </c>
      <c r="W456" s="74" t="s">
        <v>39</v>
      </c>
    </row>
    <row r="457" spans="1:23" x14ac:dyDescent="0.3">
      <c r="A457" s="4"/>
      <c r="B457" s="361">
        <v>44830</v>
      </c>
      <c r="C457" s="99">
        <v>65</v>
      </c>
      <c r="D457" s="99">
        <v>70.489999999999995</v>
      </c>
      <c r="E457" s="99">
        <v>63.74</v>
      </c>
      <c r="F457" s="99">
        <v>69.97</v>
      </c>
      <c r="G457" s="100">
        <v>1274</v>
      </c>
      <c r="H457" s="99" t="s">
        <v>23</v>
      </c>
      <c r="I457" s="101">
        <v>66.310400000000001</v>
      </c>
      <c r="J457" s="102">
        <v>72.91</v>
      </c>
      <c r="K457" s="99">
        <v>81.010000000000005</v>
      </c>
      <c r="L457" s="61">
        <v>72.91</v>
      </c>
      <c r="M457" s="99">
        <v>79.38</v>
      </c>
      <c r="N457" s="99">
        <v>80.56</v>
      </c>
      <c r="O457" s="100">
        <v>13731</v>
      </c>
      <c r="P457" s="103">
        <v>76.137699999999995</v>
      </c>
      <c r="Q457" s="100">
        <v>221592</v>
      </c>
      <c r="R457" s="104">
        <f t="shared" si="35"/>
        <v>1089966.78</v>
      </c>
      <c r="S457" s="13">
        <f t="shared" si="37"/>
        <v>0</v>
      </c>
      <c r="T457" s="12">
        <f t="shared" si="38"/>
        <v>0</v>
      </c>
      <c r="U457" s="14">
        <f t="shared" si="39"/>
        <v>-6.4699999999999989</v>
      </c>
      <c r="V457" s="12">
        <f t="shared" si="36"/>
        <v>8.1000000000000085</v>
      </c>
      <c r="W457" s="4" t="s">
        <v>40</v>
      </c>
    </row>
    <row r="458" spans="1:23" x14ac:dyDescent="0.3">
      <c r="A458" s="4"/>
      <c r="B458" s="361">
        <v>44831</v>
      </c>
      <c r="C458" s="99">
        <v>69.88</v>
      </c>
      <c r="D458" s="99">
        <v>69.88</v>
      </c>
      <c r="E458" s="99">
        <v>67.22</v>
      </c>
      <c r="F458" s="99">
        <v>67.599999999999994</v>
      </c>
      <c r="G458" s="100">
        <v>3102</v>
      </c>
      <c r="H458" s="99" t="s">
        <v>23</v>
      </c>
      <c r="I458" s="101">
        <v>67.926299999999998</v>
      </c>
      <c r="J458" s="102">
        <v>72.91</v>
      </c>
      <c r="K458" s="99">
        <v>81.010000000000005</v>
      </c>
      <c r="L458" s="99">
        <v>72.91</v>
      </c>
      <c r="M458" s="99">
        <v>79.38</v>
      </c>
      <c r="N458" s="99">
        <v>80.56</v>
      </c>
      <c r="O458" s="100">
        <v>13731</v>
      </c>
      <c r="P458" s="103">
        <v>76.137699999999995</v>
      </c>
      <c r="Q458" s="100">
        <v>221592</v>
      </c>
      <c r="R458" s="104">
        <f t="shared" si="35"/>
        <v>1089966.78</v>
      </c>
      <c r="S458" s="13">
        <f t="shared" si="37"/>
        <v>0</v>
      </c>
      <c r="T458" s="12">
        <f t="shared" si="38"/>
        <v>0</v>
      </c>
      <c r="U458" s="14">
        <f t="shared" si="39"/>
        <v>-6.4699999999999989</v>
      </c>
      <c r="V458" s="12">
        <f t="shared" si="36"/>
        <v>8.1000000000000085</v>
      </c>
      <c r="W458" s="4" t="s">
        <v>41</v>
      </c>
    </row>
    <row r="459" spans="1:23" x14ac:dyDescent="0.3">
      <c r="A459" s="4"/>
      <c r="B459" s="361">
        <v>44832</v>
      </c>
      <c r="C459" s="99">
        <v>67.489999999999995</v>
      </c>
      <c r="D459" s="99">
        <v>67.489999999999995</v>
      </c>
      <c r="E459" s="99">
        <v>64.05</v>
      </c>
      <c r="F459" s="99">
        <v>64.81</v>
      </c>
      <c r="G459" s="100">
        <v>5817</v>
      </c>
      <c r="H459" s="99" t="s">
        <v>23</v>
      </c>
      <c r="I459" s="101">
        <v>65.161799999999999</v>
      </c>
      <c r="J459" s="102">
        <v>72.91</v>
      </c>
      <c r="K459" s="99">
        <v>81.010000000000005</v>
      </c>
      <c r="L459" s="99">
        <v>72.91</v>
      </c>
      <c r="M459" s="99">
        <v>79.38</v>
      </c>
      <c r="N459" s="99">
        <v>80.56</v>
      </c>
      <c r="O459" s="100">
        <v>13731</v>
      </c>
      <c r="P459" s="103">
        <v>76.137699999999995</v>
      </c>
      <c r="Q459" s="100">
        <v>221592</v>
      </c>
      <c r="R459" s="104">
        <f t="shared" si="35"/>
        <v>1089966.78</v>
      </c>
      <c r="S459" s="13">
        <f t="shared" si="37"/>
        <v>0</v>
      </c>
      <c r="T459" s="12">
        <f t="shared" si="38"/>
        <v>0</v>
      </c>
      <c r="U459" s="14">
        <f t="shared" si="39"/>
        <v>-6.4699999999999989</v>
      </c>
      <c r="V459" s="12">
        <f t="shared" si="36"/>
        <v>8.1000000000000085</v>
      </c>
      <c r="W459" s="4"/>
    </row>
    <row r="460" spans="1:23" x14ac:dyDescent="0.3">
      <c r="A460" s="4"/>
      <c r="B460" s="361">
        <v>44833</v>
      </c>
      <c r="C460" s="99">
        <v>64.63</v>
      </c>
      <c r="D460" s="99">
        <v>65.8</v>
      </c>
      <c r="E460" s="99">
        <v>63.8</v>
      </c>
      <c r="F460" s="99">
        <v>65.37</v>
      </c>
      <c r="G460" s="100">
        <v>2816</v>
      </c>
      <c r="H460" s="99" t="s">
        <v>23</v>
      </c>
      <c r="I460" s="101">
        <v>64.529499999999999</v>
      </c>
      <c r="J460" s="102">
        <v>72.91</v>
      </c>
      <c r="K460" s="99">
        <v>81.010000000000005</v>
      </c>
      <c r="L460" s="99">
        <v>72.91</v>
      </c>
      <c r="M460" s="99">
        <v>79.38</v>
      </c>
      <c r="N460" s="99">
        <v>80.56</v>
      </c>
      <c r="O460" s="100">
        <v>13731</v>
      </c>
      <c r="P460" s="103">
        <v>76.137699999999995</v>
      </c>
      <c r="Q460" s="100">
        <v>221592</v>
      </c>
      <c r="R460" s="104">
        <f t="shared" si="35"/>
        <v>1089966.78</v>
      </c>
      <c r="S460" s="13">
        <f t="shared" si="37"/>
        <v>0</v>
      </c>
      <c r="T460" s="12">
        <f t="shared" si="38"/>
        <v>0</v>
      </c>
      <c r="U460" s="14">
        <f t="shared" si="39"/>
        <v>-6.4699999999999989</v>
      </c>
      <c r="V460" s="12">
        <f t="shared" si="36"/>
        <v>8.1000000000000085</v>
      </c>
      <c r="W460" s="4"/>
    </row>
    <row r="461" spans="1:23" s="24" customFormat="1" x14ac:dyDescent="0.3">
      <c r="A461" s="74">
        <f>+M461/M456-1</f>
        <v>0</v>
      </c>
      <c r="B461" s="362">
        <v>44834</v>
      </c>
      <c r="C461" s="106">
        <v>64.5</v>
      </c>
      <c r="D461" s="106">
        <v>67.98</v>
      </c>
      <c r="E461" s="106">
        <v>64.5</v>
      </c>
      <c r="F461" s="106">
        <v>66.41</v>
      </c>
      <c r="G461" s="107">
        <v>3504</v>
      </c>
      <c r="H461" s="106" t="s">
        <v>23</v>
      </c>
      <c r="I461" s="108">
        <v>66.659199999999998</v>
      </c>
      <c r="J461" s="109">
        <v>72.91</v>
      </c>
      <c r="K461" s="106">
        <v>81.010000000000005</v>
      </c>
      <c r="L461" s="106">
        <v>72.91</v>
      </c>
      <c r="M461" s="106">
        <v>79.38</v>
      </c>
      <c r="N461" s="106">
        <v>80.56</v>
      </c>
      <c r="O461" s="107">
        <v>13731</v>
      </c>
      <c r="P461" s="110">
        <v>76.137699999999995</v>
      </c>
      <c r="Q461" s="107">
        <v>221592</v>
      </c>
      <c r="R461" s="111">
        <f t="shared" si="35"/>
        <v>1089966.78</v>
      </c>
      <c r="S461" s="72">
        <f t="shared" si="37"/>
        <v>0</v>
      </c>
      <c r="T461" s="73">
        <f t="shared" si="38"/>
        <v>0</v>
      </c>
      <c r="U461" s="96">
        <f t="shared" si="39"/>
        <v>-6.4699999999999989</v>
      </c>
      <c r="V461" s="73">
        <f t="shared" si="36"/>
        <v>8.1000000000000085</v>
      </c>
      <c r="W461" s="74" t="s">
        <v>42</v>
      </c>
    </row>
    <row r="462" spans="1:23" x14ac:dyDescent="0.3">
      <c r="B462" s="363">
        <v>44837</v>
      </c>
      <c r="C462" s="114">
        <v>65.91</v>
      </c>
      <c r="D462" s="114">
        <v>66.150000000000006</v>
      </c>
      <c r="E462" s="114">
        <v>63.97</v>
      </c>
      <c r="F462" s="114">
        <v>65.66</v>
      </c>
      <c r="G462" s="115">
        <v>8416</v>
      </c>
      <c r="H462" s="114" t="s">
        <v>23</v>
      </c>
      <c r="I462" s="116">
        <v>64.825800000000001</v>
      </c>
      <c r="J462" s="117">
        <v>72.91</v>
      </c>
      <c r="K462" s="114">
        <v>81.010000000000005</v>
      </c>
      <c r="L462" s="118">
        <v>72.91</v>
      </c>
      <c r="M462" s="114">
        <v>79.38</v>
      </c>
      <c r="N462" s="114">
        <v>80.56</v>
      </c>
      <c r="O462" s="115">
        <v>13731</v>
      </c>
      <c r="P462" s="119">
        <v>76.137699999999995</v>
      </c>
      <c r="Q462" s="115">
        <v>221592</v>
      </c>
      <c r="R462" s="120">
        <f t="shared" si="35"/>
        <v>1089966.78</v>
      </c>
      <c r="S462" s="13">
        <f t="shared" si="37"/>
        <v>0</v>
      </c>
      <c r="T462" s="12">
        <f t="shared" si="38"/>
        <v>0</v>
      </c>
      <c r="U462" s="14">
        <f t="shared" si="39"/>
        <v>-6.4699999999999989</v>
      </c>
      <c r="V462" s="12">
        <f t="shared" si="36"/>
        <v>8.1000000000000085</v>
      </c>
      <c r="W462" s="4" t="s">
        <v>43</v>
      </c>
    </row>
    <row r="463" spans="1:23" x14ac:dyDescent="0.3">
      <c r="B463" s="363">
        <v>44838</v>
      </c>
      <c r="C463" s="114">
        <v>66.760000000000005</v>
      </c>
      <c r="D463" s="114">
        <v>67.95</v>
      </c>
      <c r="E463" s="114">
        <v>65.22</v>
      </c>
      <c r="F463" s="114">
        <v>66.650000000000006</v>
      </c>
      <c r="G463" s="115">
        <v>3202</v>
      </c>
      <c r="H463" s="114" t="s">
        <v>23</v>
      </c>
      <c r="I463" s="116">
        <v>66.526200000000003</v>
      </c>
      <c r="J463" s="117">
        <v>72.91</v>
      </c>
      <c r="K463" s="114">
        <v>81.010000000000005</v>
      </c>
      <c r="L463" s="114">
        <v>72.91</v>
      </c>
      <c r="M463" s="114">
        <v>79.38</v>
      </c>
      <c r="N463" s="114">
        <v>80.56</v>
      </c>
      <c r="O463" s="115">
        <v>13731</v>
      </c>
      <c r="P463" s="119">
        <v>76.137699999999995</v>
      </c>
      <c r="Q463" s="115">
        <v>221592</v>
      </c>
      <c r="R463" s="120">
        <f t="shared" si="35"/>
        <v>1089966.78</v>
      </c>
      <c r="S463" s="13">
        <f t="shared" si="37"/>
        <v>0</v>
      </c>
      <c r="T463" s="12">
        <f t="shared" si="38"/>
        <v>0</v>
      </c>
      <c r="U463" s="14">
        <f t="shared" si="39"/>
        <v>-6.4699999999999989</v>
      </c>
      <c r="V463" s="12">
        <f t="shared" si="36"/>
        <v>8.1000000000000085</v>
      </c>
    </row>
    <row r="464" spans="1:23" x14ac:dyDescent="0.3">
      <c r="B464" s="363">
        <v>44839</v>
      </c>
      <c r="C464" s="114">
        <v>68.760000000000005</v>
      </c>
      <c r="D464" s="114">
        <v>70.8</v>
      </c>
      <c r="E464" s="114">
        <v>66.459999999999994</v>
      </c>
      <c r="F464" s="114">
        <v>66.81</v>
      </c>
      <c r="G464" s="115">
        <v>3063</v>
      </c>
      <c r="H464" s="114" t="s">
        <v>23</v>
      </c>
      <c r="I464" s="116">
        <v>68.2624</v>
      </c>
      <c r="J464" s="117">
        <v>72.91</v>
      </c>
      <c r="K464" s="15">
        <v>81.010000000000005</v>
      </c>
      <c r="L464" s="114">
        <v>72.91</v>
      </c>
      <c r="M464" s="114">
        <v>79.38</v>
      </c>
      <c r="N464" s="114">
        <v>80.56</v>
      </c>
      <c r="O464" s="115">
        <v>13731</v>
      </c>
      <c r="P464" s="119">
        <v>76.137699999999995</v>
      </c>
      <c r="Q464" s="115">
        <v>221592</v>
      </c>
      <c r="R464" s="120">
        <f t="shared" si="35"/>
        <v>1089966.78</v>
      </c>
      <c r="S464" s="13">
        <f t="shared" si="37"/>
        <v>0</v>
      </c>
      <c r="T464" s="12">
        <f t="shared" si="38"/>
        <v>0</v>
      </c>
      <c r="U464" s="14">
        <f t="shared" si="39"/>
        <v>-6.4699999999999989</v>
      </c>
      <c r="V464" s="12">
        <f t="shared" si="36"/>
        <v>8.1000000000000085</v>
      </c>
    </row>
    <row r="465" spans="1:23" x14ac:dyDescent="0.3">
      <c r="B465" s="363">
        <v>44840</v>
      </c>
      <c r="C465" s="114">
        <v>66.5</v>
      </c>
      <c r="D465" s="114">
        <v>69.16</v>
      </c>
      <c r="E465" s="114">
        <v>65.319999999999993</v>
      </c>
      <c r="F465" s="114">
        <v>68.7</v>
      </c>
      <c r="G465" s="115">
        <v>1157</v>
      </c>
      <c r="H465" s="114" t="s">
        <v>23</v>
      </c>
      <c r="I465" s="116">
        <v>67.199799999999996</v>
      </c>
      <c r="J465" s="117">
        <v>72.91</v>
      </c>
      <c r="K465" s="114">
        <v>81.010000000000005</v>
      </c>
      <c r="L465" s="114">
        <v>72.91</v>
      </c>
      <c r="M465" s="114">
        <v>79.38</v>
      </c>
      <c r="N465" s="114">
        <v>80.56</v>
      </c>
      <c r="O465" s="115">
        <v>13731</v>
      </c>
      <c r="P465" s="119">
        <v>76.137699999999995</v>
      </c>
      <c r="Q465" s="115">
        <v>221592</v>
      </c>
      <c r="R465" s="120">
        <f t="shared" si="35"/>
        <v>1089966.78</v>
      </c>
      <c r="S465" s="13">
        <f t="shared" si="37"/>
        <v>0</v>
      </c>
      <c r="T465" s="12">
        <f t="shared" si="38"/>
        <v>0</v>
      </c>
      <c r="U465" s="14">
        <f t="shared" si="39"/>
        <v>-6.4699999999999989</v>
      </c>
      <c r="V465" s="12">
        <f t="shared" si="36"/>
        <v>8.1000000000000085</v>
      </c>
    </row>
    <row r="466" spans="1:23" s="24" customFormat="1" x14ac:dyDescent="0.3">
      <c r="A466" s="74">
        <f>+M466/M461-1</f>
        <v>0</v>
      </c>
      <c r="B466" s="364">
        <v>44841</v>
      </c>
      <c r="C466" s="122">
        <v>68.5</v>
      </c>
      <c r="D466" s="122">
        <v>70.06</v>
      </c>
      <c r="E466" s="122">
        <v>67.41</v>
      </c>
      <c r="F466" s="122">
        <v>69.59</v>
      </c>
      <c r="G466" s="123">
        <v>2276</v>
      </c>
      <c r="H466" s="122" t="s">
        <v>23</v>
      </c>
      <c r="I466" s="124">
        <v>69.277299999999997</v>
      </c>
      <c r="J466" s="125">
        <v>72.91</v>
      </c>
      <c r="K466" s="122">
        <v>81.010000000000005</v>
      </c>
      <c r="L466" s="122">
        <v>72.91</v>
      </c>
      <c r="M466" s="122">
        <v>79.38</v>
      </c>
      <c r="N466" s="122">
        <v>80.56</v>
      </c>
      <c r="O466" s="123">
        <v>13731</v>
      </c>
      <c r="P466" s="126">
        <v>76.137699999999995</v>
      </c>
      <c r="Q466" s="123">
        <v>221592</v>
      </c>
      <c r="R466" s="127">
        <f t="shared" si="35"/>
        <v>1089966.78</v>
      </c>
      <c r="S466" s="72">
        <f t="shared" si="37"/>
        <v>0</v>
      </c>
      <c r="T466" s="73">
        <f t="shared" si="38"/>
        <v>0</v>
      </c>
      <c r="U466" s="96">
        <f t="shared" si="39"/>
        <v>-6.4699999999999989</v>
      </c>
      <c r="V466" s="73">
        <f t="shared" si="36"/>
        <v>8.1000000000000085</v>
      </c>
      <c r="W466" s="24" t="s">
        <v>44</v>
      </c>
    </row>
    <row r="467" spans="1:23" x14ac:dyDescent="0.3">
      <c r="B467" s="363">
        <v>44844</v>
      </c>
      <c r="C467" s="114">
        <v>68.540000000000006</v>
      </c>
      <c r="D467" s="114">
        <v>68.540000000000006</v>
      </c>
      <c r="E467" s="114">
        <v>65.5</v>
      </c>
      <c r="F467" s="114">
        <v>66.53</v>
      </c>
      <c r="G467" s="115">
        <v>2044</v>
      </c>
      <c r="H467" s="114" t="s">
        <v>23</v>
      </c>
      <c r="I467" s="116">
        <v>66.709400000000002</v>
      </c>
      <c r="J467" s="117">
        <v>72.91</v>
      </c>
      <c r="K467" s="114">
        <v>81.010000000000005</v>
      </c>
      <c r="L467" s="114">
        <v>72.91</v>
      </c>
      <c r="M467" s="114">
        <v>79.38</v>
      </c>
      <c r="N467" s="114">
        <v>80.56</v>
      </c>
      <c r="O467" s="115">
        <v>13731</v>
      </c>
      <c r="P467" s="119">
        <v>76.137699999999995</v>
      </c>
      <c r="Q467" s="115">
        <v>221592</v>
      </c>
      <c r="R467" s="120">
        <f t="shared" si="35"/>
        <v>1089966.78</v>
      </c>
      <c r="S467" s="13">
        <f t="shared" si="37"/>
        <v>0</v>
      </c>
      <c r="T467" s="12">
        <f t="shared" si="38"/>
        <v>0</v>
      </c>
      <c r="U467" s="14">
        <f t="shared" si="39"/>
        <v>-6.4699999999999989</v>
      </c>
      <c r="V467" s="12">
        <f t="shared" si="36"/>
        <v>8.1000000000000085</v>
      </c>
      <c r="W467" s="4" t="s">
        <v>45</v>
      </c>
    </row>
    <row r="468" spans="1:23" x14ac:dyDescent="0.3">
      <c r="B468" s="363">
        <v>44845</v>
      </c>
      <c r="C468" s="114">
        <v>66.78</v>
      </c>
      <c r="D468" s="114">
        <v>66.83</v>
      </c>
      <c r="E468" s="114">
        <v>65.45</v>
      </c>
      <c r="F468" s="114">
        <v>66.09</v>
      </c>
      <c r="G468" s="115">
        <v>1323</v>
      </c>
      <c r="H468" s="114" t="s">
        <v>23</v>
      </c>
      <c r="I468" s="116">
        <v>66.019599999999997</v>
      </c>
      <c r="J468" s="117">
        <v>72.91</v>
      </c>
      <c r="K468" s="114">
        <v>81.010000000000005</v>
      </c>
      <c r="L468" s="114">
        <v>72.91</v>
      </c>
      <c r="M468" s="114">
        <v>79.38</v>
      </c>
      <c r="N468" s="114">
        <v>80.56</v>
      </c>
      <c r="O468" s="115">
        <v>13731</v>
      </c>
      <c r="P468" s="119">
        <v>76.137699999999995</v>
      </c>
      <c r="Q468" s="115">
        <v>221592</v>
      </c>
      <c r="R468" s="120">
        <f t="shared" si="35"/>
        <v>1089966.78</v>
      </c>
      <c r="S468" s="13">
        <f t="shared" si="37"/>
        <v>0</v>
      </c>
      <c r="T468" s="12">
        <f t="shared" si="38"/>
        <v>0</v>
      </c>
      <c r="U468" s="14">
        <f t="shared" si="39"/>
        <v>-6.4699999999999989</v>
      </c>
      <c r="V468" s="12">
        <f t="shared" si="36"/>
        <v>8.1000000000000085</v>
      </c>
    </row>
    <row r="469" spans="1:23" x14ac:dyDescent="0.3">
      <c r="B469" s="363">
        <v>44846</v>
      </c>
      <c r="C469" s="114">
        <v>64.94</v>
      </c>
      <c r="D469" s="114">
        <v>67.89</v>
      </c>
      <c r="E469" s="114">
        <v>64.88</v>
      </c>
      <c r="F469" s="114">
        <v>66.47</v>
      </c>
      <c r="G469" s="115">
        <v>1167</v>
      </c>
      <c r="H469" s="114" t="s">
        <v>23</v>
      </c>
      <c r="I469" s="116">
        <v>66.048000000000002</v>
      </c>
      <c r="J469" s="117">
        <v>72.91</v>
      </c>
      <c r="K469" s="114">
        <v>81.010000000000005</v>
      </c>
      <c r="L469" s="114">
        <v>72.91</v>
      </c>
      <c r="M469" s="114">
        <v>79.38</v>
      </c>
      <c r="N469" s="114">
        <v>80.56</v>
      </c>
      <c r="O469" s="115">
        <v>13731</v>
      </c>
      <c r="P469" s="119">
        <v>76.137699999999995</v>
      </c>
      <c r="Q469" s="115">
        <v>221592</v>
      </c>
      <c r="R469" s="120">
        <f t="shared" si="35"/>
        <v>1089966.78</v>
      </c>
      <c r="S469" s="13">
        <f t="shared" si="37"/>
        <v>0</v>
      </c>
      <c r="T469" s="12">
        <f t="shared" si="38"/>
        <v>0</v>
      </c>
      <c r="U469" s="14">
        <f t="shared" si="39"/>
        <v>-6.4699999999999989</v>
      </c>
      <c r="V469" s="12">
        <f t="shared" si="36"/>
        <v>8.1000000000000085</v>
      </c>
    </row>
    <row r="470" spans="1:23" x14ac:dyDescent="0.3">
      <c r="B470" s="363">
        <v>44847</v>
      </c>
      <c r="C470" s="114">
        <v>65.88</v>
      </c>
      <c r="D470" s="114">
        <v>69.17</v>
      </c>
      <c r="E470" s="114">
        <v>65.58</v>
      </c>
      <c r="F470" s="114">
        <v>68.59</v>
      </c>
      <c r="G470" s="115">
        <v>1028</v>
      </c>
      <c r="H470" s="114" t="s">
        <v>23</v>
      </c>
      <c r="I470" s="116">
        <v>66.882999999999996</v>
      </c>
      <c r="J470" s="117">
        <v>72.91</v>
      </c>
      <c r="K470" s="114">
        <v>81.010000000000005</v>
      </c>
      <c r="L470" s="114">
        <v>72.91</v>
      </c>
      <c r="M470" s="114">
        <v>79.38</v>
      </c>
      <c r="N470" s="114">
        <v>80.56</v>
      </c>
      <c r="O470" s="115">
        <v>13731</v>
      </c>
      <c r="P470" s="119">
        <v>76.137699999999995</v>
      </c>
      <c r="Q470" s="115">
        <v>221592</v>
      </c>
      <c r="R470" s="120">
        <f t="shared" si="35"/>
        <v>1089966.78</v>
      </c>
      <c r="S470" s="13">
        <f t="shared" si="37"/>
        <v>0</v>
      </c>
      <c r="T470" s="12">
        <f t="shared" si="38"/>
        <v>0</v>
      </c>
      <c r="U470" s="14">
        <f t="shared" si="39"/>
        <v>-6.4699999999999989</v>
      </c>
      <c r="V470" s="12">
        <f t="shared" si="36"/>
        <v>8.1000000000000085</v>
      </c>
    </row>
    <row r="471" spans="1:23" s="24" customFormat="1" x14ac:dyDescent="0.3">
      <c r="A471" s="74">
        <f>+M471/M466-1</f>
        <v>0</v>
      </c>
      <c r="B471" s="364">
        <v>44848</v>
      </c>
      <c r="C471" s="122">
        <v>67.84</v>
      </c>
      <c r="D471" s="122">
        <v>67.900000000000006</v>
      </c>
      <c r="E471" s="122">
        <v>66.959999999999994</v>
      </c>
      <c r="F471" s="122">
        <v>67.77</v>
      </c>
      <c r="G471" s="123">
        <v>1456</v>
      </c>
      <c r="H471" s="122" t="s">
        <v>23</v>
      </c>
      <c r="I471" s="124">
        <v>67.504300000000001</v>
      </c>
      <c r="J471" s="125">
        <v>72.91</v>
      </c>
      <c r="K471" s="122">
        <v>81.010000000000005</v>
      </c>
      <c r="L471" s="122">
        <v>72.91</v>
      </c>
      <c r="M471" s="122">
        <v>79.38</v>
      </c>
      <c r="N471" s="122">
        <v>80.56</v>
      </c>
      <c r="O471" s="123">
        <v>13731</v>
      </c>
      <c r="P471" s="126">
        <v>76.137699999999995</v>
      </c>
      <c r="Q471" s="123">
        <v>221592</v>
      </c>
      <c r="R471" s="127">
        <f t="shared" si="35"/>
        <v>1089966.78</v>
      </c>
      <c r="S471" s="72">
        <f t="shared" si="37"/>
        <v>0</v>
      </c>
      <c r="T471" s="73">
        <f t="shared" si="38"/>
        <v>0</v>
      </c>
      <c r="U471" s="96">
        <f t="shared" si="39"/>
        <v>-6.4699999999999989</v>
      </c>
      <c r="V471" s="73">
        <f t="shared" si="36"/>
        <v>8.1000000000000085</v>
      </c>
    </row>
    <row r="472" spans="1:23" x14ac:dyDescent="0.3">
      <c r="B472" s="363">
        <v>44851</v>
      </c>
      <c r="C472" s="114">
        <v>66.349999999999994</v>
      </c>
      <c r="D472" s="114">
        <v>68.209999999999994</v>
      </c>
      <c r="E472" s="114">
        <v>66.33</v>
      </c>
      <c r="F472" s="114">
        <v>67.27</v>
      </c>
      <c r="G472" s="115">
        <v>1962</v>
      </c>
      <c r="H472" s="114" t="s">
        <v>23</v>
      </c>
      <c r="I472" s="116">
        <v>67.450800000000001</v>
      </c>
      <c r="J472" s="117">
        <v>72.91</v>
      </c>
      <c r="K472" s="114">
        <v>81.010000000000005</v>
      </c>
      <c r="L472" s="114">
        <v>72.91</v>
      </c>
      <c r="M472" s="114">
        <v>79.38</v>
      </c>
      <c r="N472" s="114">
        <v>80.56</v>
      </c>
      <c r="O472" s="115">
        <v>13731</v>
      </c>
      <c r="P472" s="119">
        <v>76.137699999999995</v>
      </c>
      <c r="Q472" s="115">
        <v>221592</v>
      </c>
      <c r="R472" s="120">
        <f t="shared" si="35"/>
        <v>1089966.78</v>
      </c>
      <c r="S472" s="13">
        <f t="shared" si="37"/>
        <v>0</v>
      </c>
      <c r="T472" s="12">
        <f t="shared" si="38"/>
        <v>0</v>
      </c>
      <c r="U472" s="14">
        <f t="shared" si="39"/>
        <v>-6.4699999999999989</v>
      </c>
      <c r="V472" s="12">
        <f t="shared" si="36"/>
        <v>8.1000000000000085</v>
      </c>
    </row>
    <row r="473" spans="1:23" x14ac:dyDescent="0.3">
      <c r="B473" s="363">
        <v>44852</v>
      </c>
      <c r="C473" s="114">
        <v>66.75</v>
      </c>
      <c r="D473" s="114">
        <v>67.89</v>
      </c>
      <c r="E473" s="114">
        <v>66.319999999999993</v>
      </c>
      <c r="F473" s="114">
        <v>67.53</v>
      </c>
      <c r="G473" s="115">
        <v>2221</v>
      </c>
      <c r="H473" s="114" t="s">
        <v>23</v>
      </c>
      <c r="I473" s="116">
        <v>66.736599999999996</v>
      </c>
      <c r="J473" s="117">
        <v>72.91</v>
      </c>
      <c r="K473" s="114">
        <v>81.010000000000005</v>
      </c>
      <c r="L473" s="114">
        <v>72.91</v>
      </c>
      <c r="M473" s="114">
        <v>79.38</v>
      </c>
      <c r="N473" s="114">
        <v>80.56</v>
      </c>
      <c r="O473" s="115">
        <v>13731</v>
      </c>
      <c r="P473" s="119">
        <v>76.137699999999995</v>
      </c>
      <c r="Q473" s="115">
        <v>221592</v>
      </c>
      <c r="R473" s="120">
        <f t="shared" si="35"/>
        <v>1089966.78</v>
      </c>
      <c r="S473" s="13">
        <f t="shared" si="37"/>
        <v>0</v>
      </c>
      <c r="T473" s="12">
        <f t="shared" si="38"/>
        <v>0</v>
      </c>
      <c r="U473" s="14">
        <f t="shared" si="39"/>
        <v>-6.4699999999999989</v>
      </c>
      <c r="V473" s="12">
        <f t="shared" si="36"/>
        <v>8.1000000000000085</v>
      </c>
    </row>
    <row r="474" spans="1:23" x14ac:dyDescent="0.3">
      <c r="B474" s="363">
        <v>44853</v>
      </c>
      <c r="C474" s="114">
        <v>67.61</v>
      </c>
      <c r="D474" s="114">
        <v>69.16</v>
      </c>
      <c r="E474" s="114">
        <v>66.790000000000006</v>
      </c>
      <c r="F474" s="114">
        <v>67.06</v>
      </c>
      <c r="G474" s="115">
        <v>3591</v>
      </c>
      <c r="H474" s="114" t="s">
        <v>23</v>
      </c>
      <c r="I474" s="116">
        <v>67.748199999999997</v>
      </c>
      <c r="J474" s="117">
        <v>72.91</v>
      </c>
      <c r="K474" s="114">
        <v>81.010000000000005</v>
      </c>
      <c r="L474" s="114">
        <v>72.91</v>
      </c>
      <c r="M474" s="114">
        <v>79.38</v>
      </c>
      <c r="N474" s="114">
        <v>80.56</v>
      </c>
      <c r="O474" s="115">
        <v>13731</v>
      </c>
      <c r="P474" s="119">
        <v>76.137699999999995</v>
      </c>
      <c r="Q474" s="115">
        <v>221592</v>
      </c>
      <c r="R474" s="120">
        <f t="shared" si="35"/>
        <v>1089966.78</v>
      </c>
      <c r="S474" s="13">
        <f t="shared" si="37"/>
        <v>0</v>
      </c>
      <c r="T474" s="12">
        <f t="shared" si="38"/>
        <v>0</v>
      </c>
      <c r="U474" s="14">
        <f t="shared" si="39"/>
        <v>-6.4699999999999989</v>
      </c>
      <c r="V474" s="12">
        <f t="shared" si="36"/>
        <v>8.1000000000000085</v>
      </c>
    </row>
    <row r="475" spans="1:23" x14ac:dyDescent="0.3">
      <c r="B475" s="363">
        <v>44854</v>
      </c>
      <c r="C475" s="114">
        <v>67.05</v>
      </c>
      <c r="D475" s="114">
        <v>67.680000000000007</v>
      </c>
      <c r="E475" s="114">
        <v>66.36</v>
      </c>
      <c r="F475" s="114">
        <v>66.66</v>
      </c>
      <c r="G475" s="115">
        <v>1897</v>
      </c>
      <c r="H475" s="114" t="s">
        <v>23</v>
      </c>
      <c r="I475" s="116">
        <v>66.689300000000003</v>
      </c>
      <c r="J475" s="117">
        <v>72.91</v>
      </c>
      <c r="K475" s="114">
        <v>81.010000000000005</v>
      </c>
      <c r="L475" s="114">
        <v>72.91</v>
      </c>
      <c r="M475" s="114">
        <v>79.38</v>
      </c>
      <c r="N475" s="114">
        <v>80.56</v>
      </c>
      <c r="O475" s="115">
        <v>13731</v>
      </c>
      <c r="P475" s="119">
        <v>76.137699999999995</v>
      </c>
      <c r="Q475" s="115">
        <v>221592</v>
      </c>
      <c r="R475" s="120">
        <f t="shared" si="35"/>
        <v>1089966.78</v>
      </c>
      <c r="S475" s="13">
        <f t="shared" si="37"/>
        <v>0</v>
      </c>
      <c r="T475" s="12">
        <f t="shared" si="38"/>
        <v>0</v>
      </c>
      <c r="U475" s="14">
        <f t="shared" si="39"/>
        <v>-6.4699999999999989</v>
      </c>
      <c r="V475" s="12">
        <f t="shared" si="36"/>
        <v>8.1000000000000085</v>
      </c>
    </row>
    <row r="476" spans="1:23" s="24" customFormat="1" x14ac:dyDescent="0.3">
      <c r="A476" s="74">
        <f>+M476/M471-1</f>
        <v>0</v>
      </c>
      <c r="B476" s="364">
        <v>44855</v>
      </c>
      <c r="C476" s="122">
        <v>66.64</v>
      </c>
      <c r="D476" s="122">
        <v>68.62</v>
      </c>
      <c r="E476" s="122">
        <v>66.62</v>
      </c>
      <c r="F476" s="122">
        <v>68.5</v>
      </c>
      <c r="G476" s="123">
        <v>956</v>
      </c>
      <c r="H476" s="122" t="s">
        <v>23</v>
      </c>
      <c r="I476" s="124">
        <v>67.357100000000003</v>
      </c>
      <c r="J476" s="125">
        <v>72.91</v>
      </c>
      <c r="K476" s="122">
        <v>81.010000000000005</v>
      </c>
      <c r="L476" s="122">
        <v>72.91</v>
      </c>
      <c r="M476" s="122">
        <v>79.38</v>
      </c>
      <c r="N476" s="122">
        <v>80.56</v>
      </c>
      <c r="O476" s="123">
        <v>13731</v>
      </c>
      <c r="P476" s="126">
        <v>76.137699999999995</v>
      </c>
      <c r="Q476" s="123">
        <v>221592</v>
      </c>
      <c r="R476" s="127">
        <f t="shared" si="35"/>
        <v>1089966.78</v>
      </c>
      <c r="S476" s="72">
        <f t="shared" si="37"/>
        <v>0</v>
      </c>
      <c r="T476" s="73">
        <f t="shared" si="38"/>
        <v>0</v>
      </c>
      <c r="U476" s="96">
        <f t="shared" si="39"/>
        <v>-6.4699999999999989</v>
      </c>
      <c r="V476" s="73">
        <f t="shared" si="36"/>
        <v>8.1000000000000085</v>
      </c>
    </row>
    <row r="477" spans="1:23" x14ac:dyDescent="0.3">
      <c r="B477" s="363">
        <v>44858</v>
      </c>
      <c r="C477" s="114">
        <v>67.59</v>
      </c>
      <c r="D477" s="114">
        <v>72.3</v>
      </c>
      <c r="E477" s="114">
        <v>67.5</v>
      </c>
      <c r="F477" s="114">
        <v>72.099999999999994</v>
      </c>
      <c r="G477" s="115">
        <v>3115</v>
      </c>
      <c r="H477" s="114" t="s">
        <v>23</v>
      </c>
      <c r="I477" s="116">
        <v>68.798299999999998</v>
      </c>
      <c r="J477" s="117">
        <v>72.91</v>
      </c>
      <c r="K477" s="59">
        <v>81.010000000000005</v>
      </c>
      <c r="L477" s="114">
        <v>72.91</v>
      </c>
      <c r="M477" s="114">
        <v>79.38</v>
      </c>
      <c r="N477" s="114">
        <v>80.56</v>
      </c>
      <c r="O477" s="115">
        <v>13731</v>
      </c>
      <c r="P477" s="119">
        <v>76.137699999999995</v>
      </c>
      <c r="Q477" s="115">
        <v>221592</v>
      </c>
      <c r="R477" s="120">
        <f t="shared" si="35"/>
        <v>1089966.78</v>
      </c>
      <c r="S477" s="13">
        <f t="shared" si="37"/>
        <v>0</v>
      </c>
      <c r="T477" s="12">
        <f t="shared" si="38"/>
        <v>0</v>
      </c>
      <c r="U477" s="14">
        <f t="shared" si="39"/>
        <v>-6.4699999999999989</v>
      </c>
      <c r="V477" s="12">
        <f t="shared" si="36"/>
        <v>8.1000000000000085</v>
      </c>
    </row>
    <row r="478" spans="1:23" x14ac:dyDescent="0.3">
      <c r="B478" s="363">
        <v>44859</v>
      </c>
      <c r="C478" s="114">
        <v>71.989999999999995</v>
      </c>
      <c r="D478" s="114">
        <v>77.239999999999995</v>
      </c>
      <c r="E478" s="114">
        <v>71.790000000000006</v>
      </c>
      <c r="F478" s="114">
        <v>76.87</v>
      </c>
      <c r="G478" s="115">
        <v>3778</v>
      </c>
      <c r="H478" s="114" t="s">
        <v>23</v>
      </c>
      <c r="I478" s="116">
        <v>74.400199999999998</v>
      </c>
      <c r="J478" s="117">
        <v>72.91</v>
      </c>
      <c r="K478" s="61">
        <v>81.010000000000005</v>
      </c>
      <c r="L478" s="114">
        <v>72.91</v>
      </c>
      <c r="M478" s="114">
        <v>79.38</v>
      </c>
      <c r="N478" s="114">
        <v>80.56</v>
      </c>
      <c r="O478" s="115">
        <v>13731</v>
      </c>
      <c r="P478" s="119">
        <v>76.137699999999995</v>
      </c>
      <c r="Q478" s="115">
        <v>221592</v>
      </c>
      <c r="R478" s="120">
        <f t="shared" si="35"/>
        <v>1089966.78</v>
      </c>
      <c r="S478" s="13">
        <f t="shared" si="37"/>
        <v>0</v>
      </c>
      <c r="T478" s="12">
        <f t="shared" si="38"/>
        <v>0</v>
      </c>
      <c r="U478" s="14">
        <f t="shared" si="39"/>
        <v>-6.4699999999999989</v>
      </c>
      <c r="V478" s="12">
        <f t="shared" si="36"/>
        <v>8.1000000000000085</v>
      </c>
    </row>
    <row r="479" spans="1:23" x14ac:dyDescent="0.3">
      <c r="B479" s="363">
        <v>44860</v>
      </c>
      <c r="C479" s="114">
        <v>76.5</v>
      </c>
      <c r="D479" s="114">
        <v>78.040000000000006</v>
      </c>
      <c r="E479" s="114">
        <v>74.760000000000005</v>
      </c>
      <c r="F479" s="114">
        <v>75.540000000000006</v>
      </c>
      <c r="G479" s="115">
        <v>2717</v>
      </c>
      <c r="H479" s="114" t="s">
        <v>23</v>
      </c>
      <c r="I479" s="114">
        <v>76.308599999999998</v>
      </c>
      <c r="J479" s="117">
        <v>72.91</v>
      </c>
      <c r="K479" s="59">
        <v>81.010000000000005</v>
      </c>
      <c r="L479" s="114">
        <v>72.91</v>
      </c>
      <c r="M479" s="114">
        <v>79.38</v>
      </c>
      <c r="N479" s="114">
        <v>80.56</v>
      </c>
      <c r="O479" s="115">
        <v>13731</v>
      </c>
      <c r="P479" s="119">
        <v>76.137699999999995</v>
      </c>
      <c r="Q479" s="115">
        <v>221592</v>
      </c>
      <c r="R479" s="120">
        <f t="shared" si="35"/>
        <v>1089966.78</v>
      </c>
      <c r="S479" s="13">
        <f t="shared" si="37"/>
        <v>0</v>
      </c>
      <c r="T479" s="12">
        <f t="shared" si="38"/>
        <v>0</v>
      </c>
      <c r="U479" s="14">
        <f t="shared" si="39"/>
        <v>-6.4699999999999989</v>
      </c>
      <c r="V479" s="12">
        <f t="shared" si="36"/>
        <v>8.1000000000000085</v>
      </c>
    </row>
    <row r="480" spans="1:23" x14ac:dyDescent="0.3">
      <c r="B480" s="363">
        <v>44861</v>
      </c>
      <c r="C480" s="114">
        <v>74.930000000000007</v>
      </c>
      <c r="D480" s="114">
        <v>80.3</v>
      </c>
      <c r="E480" s="114">
        <v>74.930000000000007</v>
      </c>
      <c r="F480" s="114">
        <v>79.930000000000007</v>
      </c>
      <c r="G480" s="115">
        <v>3331</v>
      </c>
      <c r="H480" s="114" t="s">
        <v>23</v>
      </c>
      <c r="I480" s="114">
        <v>77.968400000000003</v>
      </c>
      <c r="J480" s="117">
        <v>72.91</v>
      </c>
      <c r="K480" s="17">
        <v>81.010000000000005</v>
      </c>
      <c r="L480" s="114">
        <v>72.91</v>
      </c>
      <c r="M480" s="114">
        <v>79.38</v>
      </c>
      <c r="N480" s="114">
        <v>80.56</v>
      </c>
      <c r="O480" s="115">
        <v>13731</v>
      </c>
      <c r="P480" s="119">
        <v>76.137699999999995</v>
      </c>
      <c r="Q480" s="115">
        <v>221592</v>
      </c>
      <c r="R480" s="120">
        <f t="shared" si="35"/>
        <v>1089966.78</v>
      </c>
      <c r="S480" s="13">
        <f t="shared" si="37"/>
        <v>0</v>
      </c>
      <c r="T480" s="12">
        <f t="shared" si="38"/>
        <v>0</v>
      </c>
      <c r="U480" s="14">
        <f t="shared" si="39"/>
        <v>-6.4699999999999989</v>
      </c>
      <c r="V480" s="12">
        <f t="shared" si="36"/>
        <v>8.1000000000000085</v>
      </c>
    </row>
    <row r="481" spans="1:22" s="24" customFormat="1" x14ac:dyDescent="0.3">
      <c r="A481" s="74">
        <f>+M481/M476-1</f>
        <v>0</v>
      </c>
      <c r="B481" s="364">
        <v>44862</v>
      </c>
      <c r="C481" s="122">
        <v>79.930000000000007</v>
      </c>
      <c r="D481" s="122">
        <v>81.819999999999993</v>
      </c>
      <c r="E481" s="122">
        <v>79.930000000000007</v>
      </c>
      <c r="F481" s="122">
        <v>80.92</v>
      </c>
      <c r="G481" s="123">
        <v>2128</v>
      </c>
      <c r="H481" s="122" t="s">
        <v>23</v>
      </c>
      <c r="I481" s="122">
        <v>80.962400000000002</v>
      </c>
      <c r="J481" s="125">
        <v>72.91</v>
      </c>
      <c r="K481" s="128">
        <v>81.010000000000005</v>
      </c>
      <c r="L481" s="122">
        <v>72.91</v>
      </c>
      <c r="M481" s="122">
        <v>79.38</v>
      </c>
      <c r="N481" s="122">
        <v>80.56</v>
      </c>
      <c r="O481" s="123">
        <v>13731</v>
      </c>
      <c r="P481" s="126">
        <v>76.137699999999995</v>
      </c>
      <c r="Q481" s="123">
        <v>221592</v>
      </c>
      <c r="R481" s="127">
        <f t="shared" si="35"/>
        <v>1089966.78</v>
      </c>
      <c r="S481" s="72">
        <f t="shared" si="37"/>
        <v>0</v>
      </c>
      <c r="T481" s="73">
        <f t="shared" si="38"/>
        <v>0</v>
      </c>
      <c r="U481" s="96">
        <f t="shared" si="39"/>
        <v>-6.4699999999999989</v>
      </c>
      <c r="V481" s="73">
        <f t="shared" si="36"/>
        <v>8.1000000000000085</v>
      </c>
    </row>
    <row r="482" spans="1:22" x14ac:dyDescent="0.3">
      <c r="B482" s="363">
        <v>44865</v>
      </c>
      <c r="C482" s="114">
        <v>81.5</v>
      </c>
      <c r="D482" s="114">
        <v>81.5</v>
      </c>
      <c r="E482" s="114">
        <v>77.97</v>
      </c>
      <c r="F482" s="114">
        <v>79.680000000000007</v>
      </c>
      <c r="G482" s="115">
        <v>1700</v>
      </c>
      <c r="H482" s="114" t="s">
        <v>23</v>
      </c>
      <c r="I482" s="114">
        <v>78.971199999999996</v>
      </c>
      <c r="J482" s="117">
        <v>72.91</v>
      </c>
      <c r="K482" s="114">
        <v>81.010000000000005</v>
      </c>
      <c r="L482" s="114">
        <v>72.91</v>
      </c>
      <c r="M482" s="114">
        <v>79.38</v>
      </c>
      <c r="N482" s="114">
        <v>80.56</v>
      </c>
      <c r="O482" s="115">
        <v>13731</v>
      </c>
      <c r="P482" s="119">
        <v>76.137699999999995</v>
      </c>
      <c r="Q482" s="115">
        <v>221592</v>
      </c>
      <c r="R482" s="120">
        <f t="shared" si="35"/>
        <v>1089966.78</v>
      </c>
      <c r="S482" s="13">
        <f t="shared" si="37"/>
        <v>0</v>
      </c>
      <c r="T482" s="12">
        <f t="shared" si="38"/>
        <v>0</v>
      </c>
      <c r="U482" s="14">
        <f t="shared" si="39"/>
        <v>-6.4699999999999989</v>
      </c>
      <c r="V482" s="12">
        <f t="shared" si="36"/>
        <v>8.1000000000000085</v>
      </c>
    </row>
    <row r="483" spans="1:22" x14ac:dyDescent="0.3">
      <c r="B483" s="365">
        <v>44866</v>
      </c>
      <c r="C483" s="130">
        <v>78.47</v>
      </c>
      <c r="D483" s="130">
        <v>78.56</v>
      </c>
      <c r="E483" s="130">
        <v>75.52</v>
      </c>
      <c r="F483" s="130">
        <v>76.47</v>
      </c>
      <c r="G483" s="131">
        <v>3511</v>
      </c>
      <c r="H483" s="130" t="s">
        <v>23</v>
      </c>
      <c r="I483" s="130">
        <v>76.362300000000005</v>
      </c>
      <c r="J483" s="132">
        <v>72.91</v>
      </c>
      <c r="K483" s="130">
        <v>81.010000000000005</v>
      </c>
      <c r="L483" s="130">
        <v>72.91</v>
      </c>
      <c r="M483" s="130">
        <v>79.38</v>
      </c>
      <c r="N483" s="130">
        <v>80.56</v>
      </c>
      <c r="O483" s="131">
        <v>13731</v>
      </c>
      <c r="P483" s="133">
        <v>76.137699999999995</v>
      </c>
      <c r="Q483" s="131">
        <v>221592</v>
      </c>
      <c r="R483" s="134">
        <f t="shared" si="35"/>
        <v>1089966.78</v>
      </c>
      <c r="S483" s="13">
        <f t="shared" si="37"/>
        <v>0</v>
      </c>
      <c r="T483" s="12">
        <f t="shared" si="38"/>
        <v>0</v>
      </c>
      <c r="U483" s="14">
        <f t="shared" si="39"/>
        <v>-6.4699999999999989</v>
      </c>
      <c r="V483" s="135">
        <f t="shared" si="36"/>
        <v>8.1000000000000085</v>
      </c>
    </row>
    <row r="484" spans="1:22" x14ac:dyDescent="0.3">
      <c r="B484" s="365">
        <v>44867</v>
      </c>
      <c r="C484" s="130">
        <v>77.599999999999994</v>
      </c>
      <c r="D484" s="130">
        <v>78.12</v>
      </c>
      <c r="E484" s="130">
        <v>75.989999999999995</v>
      </c>
      <c r="F484" s="130">
        <v>76.459999999999994</v>
      </c>
      <c r="G484" s="131">
        <v>10530</v>
      </c>
      <c r="H484" s="130" t="s">
        <v>23</v>
      </c>
      <c r="I484" s="130">
        <v>76.872699999999995</v>
      </c>
      <c r="J484" s="132">
        <v>72.91</v>
      </c>
      <c r="K484" s="130">
        <v>81.010000000000005</v>
      </c>
      <c r="L484" s="130">
        <v>72.91</v>
      </c>
      <c r="M484" s="130">
        <v>79.38</v>
      </c>
      <c r="N484" s="130">
        <v>80.56</v>
      </c>
      <c r="O484" s="131">
        <v>13731</v>
      </c>
      <c r="P484" s="133">
        <v>76.137699999999995</v>
      </c>
      <c r="Q484" s="131">
        <v>221592</v>
      </c>
      <c r="R484" s="134">
        <f t="shared" si="35"/>
        <v>1089966.78</v>
      </c>
      <c r="S484" s="13">
        <f t="shared" si="37"/>
        <v>0</v>
      </c>
      <c r="T484" s="12">
        <f t="shared" si="38"/>
        <v>0</v>
      </c>
      <c r="U484" s="14">
        <f t="shared" si="39"/>
        <v>-6.4699999999999989</v>
      </c>
      <c r="V484" s="12">
        <f t="shared" si="36"/>
        <v>8.1000000000000085</v>
      </c>
    </row>
    <row r="485" spans="1:22" x14ac:dyDescent="0.3">
      <c r="B485" s="365">
        <v>44868</v>
      </c>
      <c r="C485" s="130">
        <v>75.39</v>
      </c>
      <c r="D485" s="130">
        <v>77.61</v>
      </c>
      <c r="E485" s="130">
        <v>75.39</v>
      </c>
      <c r="F485" s="130">
        <v>76.05</v>
      </c>
      <c r="G485" s="131">
        <v>2427</v>
      </c>
      <c r="H485" s="130" t="s">
        <v>23</v>
      </c>
      <c r="I485" s="130">
        <v>76.138599999999997</v>
      </c>
      <c r="J485" s="132">
        <v>72.91</v>
      </c>
      <c r="K485" s="130">
        <v>81.010000000000005</v>
      </c>
      <c r="L485" s="130">
        <v>72.91</v>
      </c>
      <c r="M485" s="130">
        <v>79.38</v>
      </c>
      <c r="N485" s="130">
        <v>80.56</v>
      </c>
      <c r="O485" s="131">
        <v>13731</v>
      </c>
      <c r="P485" s="133">
        <v>76.137699999999995</v>
      </c>
      <c r="Q485" s="131">
        <v>221592</v>
      </c>
      <c r="R485" s="134">
        <f t="shared" si="35"/>
        <v>1089966.78</v>
      </c>
      <c r="S485" s="13">
        <f t="shared" si="37"/>
        <v>0</v>
      </c>
      <c r="T485" s="12">
        <f t="shared" si="38"/>
        <v>0</v>
      </c>
      <c r="U485" s="14">
        <f t="shared" si="39"/>
        <v>-6.4699999999999989</v>
      </c>
      <c r="V485" s="12">
        <f t="shared" si="36"/>
        <v>8.1000000000000085</v>
      </c>
    </row>
    <row r="486" spans="1:22" s="24" customFormat="1" x14ac:dyDescent="0.3">
      <c r="A486" s="74">
        <f>+M486/M481-1</f>
        <v>0</v>
      </c>
      <c r="B486" s="366">
        <v>44869</v>
      </c>
      <c r="C486" s="137">
        <v>77</v>
      </c>
      <c r="D486" s="137">
        <v>78.83</v>
      </c>
      <c r="E486" s="137">
        <v>75.989999999999995</v>
      </c>
      <c r="F486" s="137">
        <v>76.14</v>
      </c>
      <c r="G486" s="138">
        <v>9593</v>
      </c>
      <c r="H486" s="137" t="s">
        <v>23</v>
      </c>
      <c r="I486" s="137">
        <v>77.919899999999998</v>
      </c>
      <c r="J486" s="139">
        <v>72.91</v>
      </c>
      <c r="K486" s="137">
        <v>81.010000000000005</v>
      </c>
      <c r="L486" s="137">
        <v>72.91</v>
      </c>
      <c r="M486" s="137">
        <v>79.38</v>
      </c>
      <c r="N486" s="137">
        <v>80.56</v>
      </c>
      <c r="O486" s="138">
        <v>13731</v>
      </c>
      <c r="P486" s="140">
        <v>76.137699999999995</v>
      </c>
      <c r="Q486" s="138">
        <v>221592</v>
      </c>
      <c r="R486" s="141">
        <f t="shared" si="35"/>
        <v>1089966.78</v>
      </c>
      <c r="S486" s="72">
        <f t="shared" si="37"/>
        <v>0</v>
      </c>
      <c r="T486" s="73">
        <f t="shared" si="38"/>
        <v>0</v>
      </c>
      <c r="U486" s="96">
        <f t="shared" si="39"/>
        <v>-6.4699999999999989</v>
      </c>
      <c r="V486" s="73">
        <f t="shared" si="36"/>
        <v>8.1000000000000085</v>
      </c>
    </row>
    <row r="487" spans="1:22" x14ac:dyDescent="0.3">
      <c r="B487" s="365">
        <v>44872</v>
      </c>
      <c r="C487" s="130">
        <v>76.06</v>
      </c>
      <c r="D487" s="130">
        <v>77.959999999999994</v>
      </c>
      <c r="E487" s="130">
        <v>75.38</v>
      </c>
      <c r="F487" s="130">
        <v>77.27</v>
      </c>
      <c r="G487" s="131">
        <v>1202</v>
      </c>
      <c r="H487" s="130" t="s">
        <v>23</v>
      </c>
      <c r="I487" s="130">
        <v>76.383600000000001</v>
      </c>
      <c r="J487" s="132">
        <v>72.91</v>
      </c>
      <c r="K487" s="130">
        <v>81.010000000000005</v>
      </c>
      <c r="L487" s="130">
        <v>72.91</v>
      </c>
      <c r="M487" s="130">
        <v>79.38</v>
      </c>
      <c r="N487" s="130">
        <v>80.56</v>
      </c>
      <c r="O487" s="131">
        <v>13731</v>
      </c>
      <c r="P487" s="133">
        <v>76.137699999999995</v>
      </c>
      <c r="Q487" s="131">
        <v>221592</v>
      </c>
      <c r="R487" s="134">
        <f t="shared" si="35"/>
        <v>1089966.78</v>
      </c>
      <c r="S487" s="13">
        <f t="shared" si="37"/>
        <v>0</v>
      </c>
      <c r="T487" s="12">
        <f t="shared" si="38"/>
        <v>0</v>
      </c>
      <c r="U487" s="14">
        <f t="shared" si="39"/>
        <v>-6.4699999999999989</v>
      </c>
      <c r="V487" s="12">
        <f t="shared" si="36"/>
        <v>8.1000000000000085</v>
      </c>
    </row>
    <row r="488" spans="1:22" x14ac:dyDescent="0.3">
      <c r="B488" s="365">
        <v>44873</v>
      </c>
      <c r="C488" s="130">
        <v>77.209999999999994</v>
      </c>
      <c r="D488" s="130">
        <v>77.25</v>
      </c>
      <c r="E488" s="130">
        <v>75.36</v>
      </c>
      <c r="F488" s="130">
        <v>75.849999999999994</v>
      </c>
      <c r="G488" s="131">
        <v>975</v>
      </c>
      <c r="H488" s="130" t="s">
        <v>23</v>
      </c>
      <c r="I488" s="130">
        <v>75.9816</v>
      </c>
      <c r="J488" s="132">
        <v>72.91</v>
      </c>
      <c r="K488" s="130">
        <v>81.010000000000005</v>
      </c>
      <c r="L488" s="130">
        <v>72.91</v>
      </c>
      <c r="M488" s="130">
        <v>79.38</v>
      </c>
      <c r="N488" s="130">
        <v>80.56</v>
      </c>
      <c r="O488" s="131">
        <v>13731</v>
      </c>
      <c r="P488" s="133">
        <v>76.137699999999995</v>
      </c>
      <c r="Q488" s="131">
        <v>221592</v>
      </c>
      <c r="R488" s="134">
        <f t="shared" si="35"/>
        <v>1089966.78</v>
      </c>
      <c r="S488" s="13">
        <f t="shared" si="37"/>
        <v>0</v>
      </c>
      <c r="T488" s="12">
        <f t="shared" si="38"/>
        <v>0</v>
      </c>
      <c r="U488" s="14">
        <f t="shared" si="39"/>
        <v>-6.4699999999999989</v>
      </c>
      <c r="V488" s="12">
        <f t="shared" si="36"/>
        <v>8.1000000000000085</v>
      </c>
    </row>
    <row r="489" spans="1:22" x14ac:dyDescent="0.3">
      <c r="B489" s="365">
        <v>44874</v>
      </c>
      <c r="C489" s="130">
        <v>75.84</v>
      </c>
      <c r="D489" s="130">
        <v>76.58</v>
      </c>
      <c r="E489" s="130">
        <v>72.38</v>
      </c>
      <c r="F489" s="130">
        <v>72.55</v>
      </c>
      <c r="G489" s="131">
        <v>4235</v>
      </c>
      <c r="H489" s="130" t="s">
        <v>23</v>
      </c>
      <c r="I489" s="130">
        <v>74.318799999999996</v>
      </c>
      <c r="J489" s="132">
        <v>72.91</v>
      </c>
      <c r="K489" s="130">
        <v>81.010000000000005</v>
      </c>
      <c r="L489" s="130">
        <v>72.91</v>
      </c>
      <c r="M489" s="130">
        <v>79.38</v>
      </c>
      <c r="N489" s="130">
        <v>80.56</v>
      </c>
      <c r="O489" s="131">
        <v>13731</v>
      </c>
      <c r="P489" s="133">
        <v>76.137699999999995</v>
      </c>
      <c r="Q489" s="131">
        <v>221592</v>
      </c>
      <c r="R489" s="134">
        <f t="shared" si="35"/>
        <v>1089966.78</v>
      </c>
      <c r="S489" s="13">
        <f t="shared" si="37"/>
        <v>0</v>
      </c>
      <c r="T489" s="12">
        <f t="shared" si="38"/>
        <v>0</v>
      </c>
      <c r="U489" s="14">
        <f t="shared" si="39"/>
        <v>-6.4699999999999989</v>
      </c>
      <c r="V489" s="12">
        <f t="shared" si="36"/>
        <v>8.1000000000000085</v>
      </c>
    </row>
    <row r="490" spans="1:22" x14ac:dyDescent="0.3">
      <c r="B490" s="365">
        <v>44875</v>
      </c>
      <c r="C490" s="130">
        <v>72.53</v>
      </c>
      <c r="D490" s="130">
        <v>74</v>
      </c>
      <c r="E490" s="130">
        <v>70.38</v>
      </c>
      <c r="F490" s="130">
        <v>72.849999999999994</v>
      </c>
      <c r="G490" s="131">
        <v>5899</v>
      </c>
      <c r="H490" s="130" t="s">
        <v>23</v>
      </c>
      <c r="I490" s="130">
        <v>72.286000000000001</v>
      </c>
      <c r="J490" s="132">
        <v>72.91</v>
      </c>
      <c r="K490" s="130">
        <v>81.010000000000005</v>
      </c>
      <c r="L490" s="130">
        <v>72.91</v>
      </c>
      <c r="M490" s="130">
        <v>79.38</v>
      </c>
      <c r="N490" s="130">
        <v>80.56</v>
      </c>
      <c r="O490" s="131">
        <v>13731</v>
      </c>
      <c r="P490" s="133">
        <v>76.137699999999995</v>
      </c>
      <c r="Q490" s="131">
        <v>221592</v>
      </c>
      <c r="R490" s="134">
        <f t="shared" si="35"/>
        <v>1089966.78</v>
      </c>
      <c r="S490" s="13">
        <f t="shared" si="37"/>
        <v>0</v>
      </c>
      <c r="T490" s="12">
        <f t="shared" si="38"/>
        <v>0</v>
      </c>
      <c r="U490" s="14">
        <f t="shared" si="39"/>
        <v>-6.4699999999999989</v>
      </c>
      <c r="V490" s="12">
        <f t="shared" si="36"/>
        <v>8.1000000000000085</v>
      </c>
    </row>
    <row r="491" spans="1:22" s="24" customFormat="1" x14ac:dyDescent="0.3">
      <c r="A491" s="74">
        <f>+M491/M486-1</f>
        <v>0</v>
      </c>
      <c r="B491" s="366">
        <v>44876</v>
      </c>
      <c r="C491" s="137">
        <v>73</v>
      </c>
      <c r="D491" s="137">
        <v>76.27</v>
      </c>
      <c r="E491" s="137">
        <v>73</v>
      </c>
      <c r="F491" s="137">
        <v>75.64</v>
      </c>
      <c r="G491" s="138">
        <v>1580</v>
      </c>
      <c r="H491" s="137" t="s">
        <v>23</v>
      </c>
      <c r="I491" s="137">
        <v>74.429199999999994</v>
      </c>
      <c r="J491" s="139">
        <v>72.91</v>
      </c>
      <c r="K491" s="137">
        <v>81.010000000000005</v>
      </c>
      <c r="L491" s="137">
        <v>72.91</v>
      </c>
      <c r="M491" s="137">
        <v>79.38</v>
      </c>
      <c r="N491" s="137">
        <v>80.56</v>
      </c>
      <c r="O491" s="138">
        <v>13731</v>
      </c>
      <c r="P491" s="140">
        <v>76.137699999999995</v>
      </c>
      <c r="Q491" s="138">
        <v>221592</v>
      </c>
      <c r="R491" s="141">
        <f t="shared" si="35"/>
        <v>1089966.78</v>
      </c>
      <c r="S491" s="72">
        <f t="shared" si="37"/>
        <v>0</v>
      </c>
      <c r="T491" s="73">
        <f t="shared" si="38"/>
        <v>0</v>
      </c>
      <c r="U491" s="96">
        <f t="shared" si="39"/>
        <v>-6.4699999999999989</v>
      </c>
      <c r="V491" s="73">
        <f t="shared" si="36"/>
        <v>8.1000000000000085</v>
      </c>
    </row>
    <row r="492" spans="1:22" x14ac:dyDescent="0.3">
      <c r="B492" s="365">
        <v>44879</v>
      </c>
      <c r="C492" s="130">
        <v>75.61</v>
      </c>
      <c r="D492" s="130">
        <v>75.61</v>
      </c>
      <c r="E492" s="130">
        <v>74.430000000000007</v>
      </c>
      <c r="F492" s="130">
        <v>75.05</v>
      </c>
      <c r="G492" s="131">
        <v>1585</v>
      </c>
      <c r="H492" s="130" t="s">
        <v>23</v>
      </c>
      <c r="I492" s="130">
        <v>74.828299999999999</v>
      </c>
      <c r="J492" s="132">
        <v>72.91</v>
      </c>
      <c r="K492" s="130">
        <v>81.010000000000005</v>
      </c>
      <c r="L492" s="130">
        <v>72.91</v>
      </c>
      <c r="M492" s="130">
        <v>79.38</v>
      </c>
      <c r="N492" s="130">
        <v>80.56</v>
      </c>
      <c r="O492" s="131">
        <v>13731</v>
      </c>
      <c r="P492" s="133">
        <v>76.137699999999995</v>
      </c>
      <c r="Q492" s="131">
        <v>221592</v>
      </c>
      <c r="R492" s="134">
        <f t="shared" si="35"/>
        <v>1089966.78</v>
      </c>
      <c r="S492" s="13">
        <f t="shared" si="37"/>
        <v>0</v>
      </c>
      <c r="T492" s="12">
        <f t="shared" si="38"/>
        <v>0</v>
      </c>
      <c r="U492" s="14">
        <f t="shared" si="39"/>
        <v>-6.4699999999999989</v>
      </c>
      <c r="V492" s="12">
        <f t="shared" si="36"/>
        <v>8.1000000000000085</v>
      </c>
    </row>
    <row r="493" spans="1:22" x14ac:dyDescent="0.3">
      <c r="B493" s="365">
        <v>44880</v>
      </c>
      <c r="C493" s="130">
        <v>74.69</v>
      </c>
      <c r="D493" s="130">
        <v>77.010000000000005</v>
      </c>
      <c r="E493" s="130">
        <v>73.86</v>
      </c>
      <c r="F493" s="130">
        <v>76.48</v>
      </c>
      <c r="G493" s="131">
        <v>3029</v>
      </c>
      <c r="H493" s="130" t="s">
        <v>23</v>
      </c>
      <c r="I493" s="130">
        <v>74.813699999999997</v>
      </c>
      <c r="J493" s="132">
        <v>72.91</v>
      </c>
      <c r="K493" s="130">
        <v>81.010000000000005</v>
      </c>
      <c r="L493" s="130">
        <v>72.91</v>
      </c>
      <c r="M493" s="130">
        <v>79.38</v>
      </c>
      <c r="N493" s="130">
        <v>80.56</v>
      </c>
      <c r="O493" s="131">
        <v>13731</v>
      </c>
      <c r="P493" s="133">
        <v>76.137699999999995</v>
      </c>
      <c r="Q493" s="131">
        <v>221592</v>
      </c>
      <c r="R493" s="134">
        <f t="shared" si="35"/>
        <v>1089966.78</v>
      </c>
      <c r="S493" s="13">
        <f t="shared" si="37"/>
        <v>0</v>
      </c>
      <c r="T493" s="12">
        <f t="shared" si="38"/>
        <v>0</v>
      </c>
      <c r="U493" s="14">
        <f t="shared" si="39"/>
        <v>-6.4699999999999989</v>
      </c>
      <c r="V493" s="12">
        <f t="shared" si="36"/>
        <v>8.1000000000000085</v>
      </c>
    </row>
    <row r="494" spans="1:22" x14ac:dyDescent="0.3">
      <c r="B494" s="365">
        <v>44881</v>
      </c>
      <c r="C494" s="130">
        <v>76.3</v>
      </c>
      <c r="D494" s="130">
        <v>77.09</v>
      </c>
      <c r="E494" s="130">
        <v>73.150000000000006</v>
      </c>
      <c r="F494" s="130">
        <v>73.25</v>
      </c>
      <c r="G494" s="131">
        <v>1167</v>
      </c>
      <c r="H494" s="130" t="s">
        <v>23</v>
      </c>
      <c r="I494" s="130">
        <v>74.584800000000001</v>
      </c>
      <c r="J494" s="132">
        <v>72.91</v>
      </c>
      <c r="K494" s="130">
        <v>81.010000000000005</v>
      </c>
      <c r="L494" s="130">
        <v>72.91</v>
      </c>
      <c r="M494" s="130">
        <v>79.38</v>
      </c>
      <c r="N494" s="130">
        <v>80.56</v>
      </c>
      <c r="O494" s="131">
        <v>13731</v>
      </c>
      <c r="P494" s="133">
        <v>76.137699999999995</v>
      </c>
      <c r="Q494" s="131">
        <v>221592</v>
      </c>
      <c r="R494" s="134">
        <f t="shared" si="35"/>
        <v>1089966.78</v>
      </c>
      <c r="S494" s="13">
        <f t="shared" si="37"/>
        <v>0</v>
      </c>
      <c r="T494" s="12">
        <f t="shared" si="38"/>
        <v>0</v>
      </c>
      <c r="U494" s="14">
        <f t="shared" si="39"/>
        <v>-6.4699999999999989</v>
      </c>
      <c r="V494" s="12">
        <f t="shared" si="36"/>
        <v>8.1000000000000085</v>
      </c>
    </row>
    <row r="495" spans="1:22" x14ac:dyDescent="0.3">
      <c r="B495" s="365">
        <v>44882</v>
      </c>
      <c r="C495" s="130">
        <v>73.05</v>
      </c>
      <c r="D495" s="130">
        <v>74.31</v>
      </c>
      <c r="E495" s="130">
        <v>71.87</v>
      </c>
      <c r="F495" s="130">
        <v>72.239999999999995</v>
      </c>
      <c r="G495" s="131">
        <v>552</v>
      </c>
      <c r="H495" s="130" t="s">
        <v>23</v>
      </c>
      <c r="I495" s="130">
        <v>72.784300000000002</v>
      </c>
      <c r="J495" s="132">
        <v>72.91</v>
      </c>
      <c r="K495" s="130">
        <v>81.010000000000005</v>
      </c>
      <c r="L495" s="130">
        <v>72.91</v>
      </c>
      <c r="M495" s="130">
        <v>79.38</v>
      </c>
      <c r="N495" s="130">
        <v>80.56</v>
      </c>
      <c r="O495" s="131">
        <v>13731</v>
      </c>
      <c r="P495" s="133">
        <v>76.137699999999995</v>
      </c>
      <c r="Q495" s="131">
        <v>221592</v>
      </c>
      <c r="R495" s="134">
        <f t="shared" si="35"/>
        <v>1089966.78</v>
      </c>
      <c r="S495" s="13">
        <f t="shared" si="37"/>
        <v>0</v>
      </c>
      <c r="T495" s="12">
        <f t="shared" si="38"/>
        <v>0</v>
      </c>
      <c r="U495" s="14">
        <f t="shared" si="39"/>
        <v>-6.4699999999999989</v>
      </c>
      <c r="V495" s="12">
        <f t="shared" si="36"/>
        <v>8.1000000000000085</v>
      </c>
    </row>
    <row r="496" spans="1:22" s="24" customFormat="1" x14ac:dyDescent="0.3">
      <c r="A496" s="74">
        <f>+M496/M491-1</f>
        <v>0</v>
      </c>
      <c r="B496" s="366">
        <v>44883</v>
      </c>
      <c r="C496" s="137">
        <v>71.89</v>
      </c>
      <c r="D496" s="137">
        <v>73.599999999999994</v>
      </c>
      <c r="E496" s="137">
        <v>71.89</v>
      </c>
      <c r="F496" s="137">
        <v>72.31</v>
      </c>
      <c r="G496" s="138">
        <v>300</v>
      </c>
      <c r="H496" s="137" t="s">
        <v>23</v>
      </c>
      <c r="I496" s="137">
        <v>72.567599999999999</v>
      </c>
      <c r="J496" s="139">
        <v>72.91</v>
      </c>
      <c r="K496" s="137">
        <v>81.010000000000005</v>
      </c>
      <c r="L496" s="137">
        <v>72.91</v>
      </c>
      <c r="M496" s="137">
        <v>79.38</v>
      </c>
      <c r="N496" s="137">
        <v>80.56</v>
      </c>
      <c r="O496" s="138">
        <v>13731</v>
      </c>
      <c r="P496" s="140">
        <v>76.137699999999995</v>
      </c>
      <c r="Q496" s="138">
        <v>221592</v>
      </c>
      <c r="R496" s="141">
        <f t="shared" si="35"/>
        <v>1089966.78</v>
      </c>
      <c r="S496" s="72">
        <f t="shared" si="37"/>
        <v>0</v>
      </c>
      <c r="T496" s="73">
        <f t="shared" si="38"/>
        <v>0</v>
      </c>
      <c r="U496" s="96">
        <f t="shared" si="39"/>
        <v>-6.4699999999999989</v>
      </c>
      <c r="V496" s="73">
        <f t="shared" si="36"/>
        <v>8.1000000000000085</v>
      </c>
    </row>
    <row r="497" spans="1:22" x14ac:dyDescent="0.3">
      <c r="B497" s="365">
        <v>44886</v>
      </c>
      <c r="C497" s="130">
        <v>72.19</v>
      </c>
      <c r="D497" s="130">
        <v>74.930000000000007</v>
      </c>
      <c r="E497" s="130">
        <v>72.19</v>
      </c>
      <c r="F497" s="130">
        <v>74.45</v>
      </c>
      <c r="G497" s="131">
        <v>1320</v>
      </c>
      <c r="H497" s="130" t="s">
        <v>23</v>
      </c>
      <c r="I497" s="130">
        <v>74.4084</v>
      </c>
      <c r="J497" s="132">
        <v>72.91</v>
      </c>
      <c r="K497" s="130">
        <v>81.010000000000005</v>
      </c>
      <c r="L497" s="130">
        <v>72.91</v>
      </c>
      <c r="M497" s="130">
        <v>79.38</v>
      </c>
      <c r="N497" s="130">
        <v>80.56</v>
      </c>
      <c r="O497" s="131">
        <v>13731</v>
      </c>
      <c r="P497" s="133">
        <v>76.137699999999995</v>
      </c>
      <c r="Q497" s="131">
        <v>221592</v>
      </c>
      <c r="R497" s="134">
        <f t="shared" si="35"/>
        <v>1089966.78</v>
      </c>
      <c r="S497" s="13">
        <f t="shared" si="37"/>
        <v>0</v>
      </c>
      <c r="T497" s="12">
        <f t="shared" si="38"/>
        <v>0</v>
      </c>
      <c r="U497" s="14">
        <f t="shared" si="39"/>
        <v>-6.4699999999999989</v>
      </c>
      <c r="V497" s="12">
        <f t="shared" si="36"/>
        <v>8.1000000000000085</v>
      </c>
    </row>
    <row r="498" spans="1:22" x14ac:dyDescent="0.3">
      <c r="B498" s="365">
        <v>44887</v>
      </c>
      <c r="C498" s="130">
        <v>73.989999999999995</v>
      </c>
      <c r="D498" s="130">
        <v>74.45</v>
      </c>
      <c r="E498" s="130">
        <v>73.37</v>
      </c>
      <c r="F498" s="130">
        <v>73.72</v>
      </c>
      <c r="G498" s="131">
        <v>1402</v>
      </c>
      <c r="H498" s="130" t="s">
        <v>23</v>
      </c>
      <c r="I498" s="130">
        <v>73.914199999999994</v>
      </c>
      <c r="J498" s="132">
        <v>72.91</v>
      </c>
      <c r="K498" s="130">
        <v>81.010000000000005</v>
      </c>
      <c r="L498" s="130">
        <v>72.91</v>
      </c>
      <c r="M498" s="130">
        <v>79.38</v>
      </c>
      <c r="N498" s="130">
        <v>80.56</v>
      </c>
      <c r="O498" s="131">
        <v>13731</v>
      </c>
      <c r="P498" s="133">
        <v>76.137699999999995</v>
      </c>
      <c r="Q498" s="131">
        <v>221592</v>
      </c>
      <c r="R498" s="134">
        <f t="shared" si="35"/>
        <v>1089966.78</v>
      </c>
      <c r="S498" s="13">
        <f t="shared" si="37"/>
        <v>0</v>
      </c>
      <c r="T498" s="12">
        <f t="shared" si="38"/>
        <v>0</v>
      </c>
      <c r="U498" s="14">
        <f t="shared" si="39"/>
        <v>-6.4699999999999989</v>
      </c>
      <c r="V498" s="12">
        <f t="shared" si="36"/>
        <v>8.1000000000000085</v>
      </c>
    </row>
    <row r="499" spans="1:22" x14ac:dyDescent="0.3">
      <c r="B499" s="365">
        <v>44888</v>
      </c>
      <c r="C499" s="130">
        <v>73.69</v>
      </c>
      <c r="D499" s="130">
        <v>76.599999999999994</v>
      </c>
      <c r="E499" s="130">
        <v>73.540000000000006</v>
      </c>
      <c r="F499" s="130">
        <v>75.69</v>
      </c>
      <c r="G499" s="131">
        <v>1372</v>
      </c>
      <c r="H499" s="130" t="s">
        <v>23</v>
      </c>
      <c r="I499" s="130">
        <v>75.350300000000004</v>
      </c>
      <c r="J499" s="132">
        <v>72.91</v>
      </c>
      <c r="K499" s="130">
        <v>81.010000000000005</v>
      </c>
      <c r="L499" s="130">
        <v>72.91</v>
      </c>
      <c r="M499" s="130">
        <v>79.38</v>
      </c>
      <c r="N499" s="130">
        <v>80.56</v>
      </c>
      <c r="O499" s="131">
        <v>13731</v>
      </c>
      <c r="P499" s="133">
        <v>76.137699999999995</v>
      </c>
      <c r="Q499" s="131">
        <v>221592</v>
      </c>
      <c r="R499" s="134">
        <f t="shared" si="35"/>
        <v>1089966.78</v>
      </c>
      <c r="S499" s="13">
        <f t="shared" si="37"/>
        <v>0</v>
      </c>
      <c r="T499" s="12">
        <f t="shared" si="38"/>
        <v>0</v>
      </c>
      <c r="U499" s="14">
        <f t="shared" si="39"/>
        <v>-6.4699999999999989</v>
      </c>
      <c r="V499" s="12">
        <f t="shared" si="36"/>
        <v>8.1000000000000085</v>
      </c>
    </row>
    <row r="500" spans="1:22" x14ac:dyDescent="0.3">
      <c r="B500" s="365">
        <v>44889</v>
      </c>
      <c r="C500" s="130">
        <v>75.83</v>
      </c>
      <c r="D500" s="130">
        <v>78.52</v>
      </c>
      <c r="E500" s="130">
        <v>75.45</v>
      </c>
      <c r="F500" s="130">
        <v>78.08</v>
      </c>
      <c r="G500" s="131">
        <v>1675</v>
      </c>
      <c r="H500" s="130" t="s">
        <v>23</v>
      </c>
      <c r="I500" s="130">
        <v>76.778199999999998</v>
      </c>
      <c r="J500" s="132">
        <v>72.91</v>
      </c>
      <c r="K500" s="130">
        <v>81.010000000000005</v>
      </c>
      <c r="L500" s="130">
        <v>72.91</v>
      </c>
      <c r="M500" s="130">
        <v>79.38</v>
      </c>
      <c r="N500" s="130">
        <v>80.56</v>
      </c>
      <c r="O500" s="131">
        <v>13731</v>
      </c>
      <c r="P500" s="133">
        <v>76.137699999999995</v>
      </c>
      <c r="Q500" s="131">
        <v>221592</v>
      </c>
      <c r="R500" s="134">
        <f t="shared" si="35"/>
        <v>1089966.78</v>
      </c>
      <c r="S500" s="13">
        <f t="shared" si="37"/>
        <v>0</v>
      </c>
      <c r="T500" s="12">
        <f t="shared" si="38"/>
        <v>0</v>
      </c>
      <c r="U500" s="14">
        <f t="shared" si="39"/>
        <v>-6.4699999999999989</v>
      </c>
      <c r="V500" s="12">
        <f t="shared" si="36"/>
        <v>8.1000000000000085</v>
      </c>
    </row>
    <row r="501" spans="1:22" s="24" customFormat="1" x14ac:dyDescent="0.3">
      <c r="A501" s="74">
        <f>+M501/M496-1</f>
        <v>0</v>
      </c>
      <c r="B501" s="366">
        <v>44890</v>
      </c>
      <c r="C501" s="137">
        <v>78.61</v>
      </c>
      <c r="D501" s="137">
        <v>79.5</v>
      </c>
      <c r="E501" s="137">
        <v>77.989999999999995</v>
      </c>
      <c r="F501" s="137">
        <v>78.680000000000007</v>
      </c>
      <c r="G501" s="138">
        <v>880</v>
      </c>
      <c r="H501" s="137" t="s">
        <v>23</v>
      </c>
      <c r="I501" s="137">
        <v>78.789500000000004</v>
      </c>
      <c r="J501" s="139">
        <v>72.91</v>
      </c>
      <c r="K501" s="137">
        <v>81.010000000000005</v>
      </c>
      <c r="L501" s="137">
        <v>72.91</v>
      </c>
      <c r="M501" s="137">
        <v>79.38</v>
      </c>
      <c r="N501" s="137">
        <v>80.56</v>
      </c>
      <c r="O501" s="138">
        <v>13731</v>
      </c>
      <c r="P501" s="140">
        <v>76.137699999999995</v>
      </c>
      <c r="Q501" s="138">
        <v>221592</v>
      </c>
      <c r="R501" s="141">
        <f t="shared" si="35"/>
        <v>1089966.78</v>
      </c>
      <c r="S501" s="72">
        <f t="shared" si="37"/>
        <v>0</v>
      </c>
      <c r="T501" s="73">
        <f t="shared" si="38"/>
        <v>0</v>
      </c>
      <c r="U501" s="96">
        <f t="shared" si="39"/>
        <v>-6.4699999999999989</v>
      </c>
      <c r="V501" s="73">
        <f t="shared" si="36"/>
        <v>8.1000000000000085</v>
      </c>
    </row>
    <row r="502" spans="1:22" x14ac:dyDescent="0.3">
      <c r="B502" s="365">
        <v>44893</v>
      </c>
      <c r="C502" s="130">
        <v>77.75</v>
      </c>
      <c r="D502" s="130">
        <v>78.819999999999993</v>
      </c>
      <c r="E502" s="130">
        <v>76.900000000000006</v>
      </c>
      <c r="F502" s="130">
        <v>78.680000000000007</v>
      </c>
      <c r="G502" s="131">
        <v>4286</v>
      </c>
      <c r="H502" s="130" t="s">
        <v>23</v>
      </c>
      <c r="I502" s="130">
        <v>77.655299999999997</v>
      </c>
      <c r="J502" s="132">
        <v>72.91</v>
      </c>
      <c r="K502" s="130">
        <v>81.010000000000005</v>
      </c>
      <c r="L502" s="130">
        <v>72.91</v>
      </c>
      <c r="M502" s="130">
        <v>79.38</v>
      </c>
      <c r="N502" s="130">
        <v>80.56</v>
      </c>
      <c r="O502" s="131">
        <v>13731</v>
      </c>
      <c r="P502" s="133">
        <v>76.137699999999995</v>
      </c>
      <c r="Q502" s="131">
        <v>221592</v>
      </c>
      <c r="R502" s="134">
        <f t="shared" si="35"/>
        <v>1089966.78</v>
      </c>
      <c r="S502" s="13">
        <f t="shared" si="37"/>
        <v>0</v>
      </c>
      <c r="T502" s="12">
        <f t="shared" si="38"/>
        <v>0</v>
      </c>
      <c r="U502" s="14">
        <f t="shared" si="39"/>
        <v>-6.4699999999999989</v>
      </c>
      <c r="V502" s="12">
        <f t="shared" si="36"/>
        <v>8.1000000000000085</v>
      </c>
    </row>
    <row r="503" spans="1:22" x14ac:dyDescent="0.3">
      <c r="B503" s="365">
        <v>44894</v>
      </c>
      <c r="C503" s="130">
        <v>78.44</v>
      </c>
      <c r="D503" s="130">
        <v>81.33</v>
      </c>
      <c r="E503" s="130">
        <v>78.069999999999993</v>
      </c>
      <c r="F503" s="130">
        <v>81.12</v>
      </c>
      <c r="G503" s="131">
        <v>2697</v>
      </c>
      <c r="H503" s="130" t="s">
        <v>23</v>
      </c>
      <c r="I503" s="130">
        <v>79.898700000000005</v>
      </c>
      <c r="J503" s="132">
        <v>72.91</v>
      </c>
      <c r="K503" s="130">
        <v>81.010000000000005</v>
      </c>
      <c r="L503" s="130">
        <v>72.91</v>
      </c>
      <c r="M503" s="130">
        <v>79.38</v>
      </c>
      <c r="N503" s="130">
        <v>80.56</v>
      </c>
      <c r="O503" s="131">
        <v>13731</v>
      </c>
      <c r="P503" s="133">
        <v>76.137699999999995</v>
      </c>
      <c r="Q503" s="131">
        <v>221592</v>
      </c>
      <c r="R503" s="134">
        <f t="shared" si="35"/>
        <v>1089966.78</v>
      </c>
      <c r="S503" s="13">
        <f t="shared" si="37"/>
        <v>0</v>
      </c>
      <c r="T503" s="12">
        <f t="shared" si="38"/>
        <v>0</v>
      </c>
      <c r="U503" s="14">
        <f t="shared" si="39"/>
        <v>-6.4699999999999989</v>
      </c>
      <c r="V503" s="12">
        <f t="shared" si="36"/>
        <v>8.1000000000000085</v>
      </c>
    </row>
    <row r="504" spans="1:22" x14ac:dyDescent="0.3">
      <c r="B504" s="365">
        <v>44895</v>
      </c>
      <c r="C504" s="130">
        <v>81.11</v>
      </c>
      <c r="D504" s="130">
        <v>84.89</v>
      </c>
      <c r="E504" s="130">
        <v>80.72</v>
      </c>
      <c r="F504" s="130">
        <v>84.55</v>
      </c>
      <c r="G504" s="131">
        <v>1267</v>
      </c>
      <c r="H504" s="130" t="s">
        <v>23</v>
      </c>
      <c r="I504" s="130">
        <v>83.430800000000005</v>
      </c>
      <c r="J504" s="132">
        <v>72.91</v>
      </c>
      <c r="K504" s="75">
        <v>81.010000000000005</v>
      </c>
      <c r="L504" s="130">
        <v>72.91</v>
      </c>
      <c r="M504" s="130">
        <v>79.38</v>
      </c>
      <c r="N504" s="130">
        <v>80.56</v>
      </c>
      <c r="O504" s="131">
        <v>13731</v>
      </c>
      <c r="P504" s="133">
        <v>76.137699999999995</v>
      </c>
      <c r="Q504" s="131">
        <v>221592</v>
      </c>
      <c r="R504" s="134">
        <f t="shared" si="35"/>
        <v>1089966.78</v>
      </c>
      <c r="S504" s="13">
        <f t="shared" si="37"/>
        <v>0</v>
      </c>
      <c r="T504" s="12">
        <f t="shared" si="38"/>
        <v>0</v>
      </c>
      <c r="U504" s="14">
        <f t="shared" si="39"/>
        <v>-6.4699999999999989</v>
      </c>
      <c r="V504" s="12">
        <f t="shared" si="36"/>
        <v>8.1000000000000085</v>
      </c>
    </row>
    <row r="505" spans="1:22" x14ac:dyDescent="0.3">
      <c r="B505" s="367">
        <v>44896</v>
      </c>
      <c r="C505" s="143">
        <v>84.31</v>
      </c>
      <c r="D505" s="143">
        <v>88.51</v>
      </c>
      <c r="E505" s="143">
        <v>84.02</v>
      </c>
      <c r="F505" s="143">
        <v>85.11</v>
      </c>
      <c r="G505" s="144">
        <v>2062</v>
      </c>
      <c r="H505" s="143" t="s">
        <v>23</v>
      </c>
      <c r="I505" s="143">
        <v>86.179000000000002</v>
      </c>
      <c r="J505" s="145">
        <v>72.91</v>
      </c>
      <c r="K505" s="143">
        <v>81.010000000000005</v>
      </c>
      <c r="L505" s="143">
        <v>72.91</v>
      </c>
      <c r="M505" s="143">
        <v>79.38</v>
      </c>
      <c r="N505" s="143">
        <v>80.56</v>
      </c>
      <c r="O505" s="144">
        <v>13731</v>
      </c>
      <c r="P505" s="146">
        <v>76.137699999999995</v>
      </c>
      <c r="Q505" s="144">
        <v>221592</v>
      </c>
      <c r="R505" s="147">
        <f t="shared" si="35"/>
        <v>1089966.78</v>
      </c>
      <c r="S505" s="13">
        <f t="shared" si="37"/>
        <v>0</v>
      </c>
      <c r="T505" s="12">
        <f t="shared" si="38"/>
        <v>0</v>
      </c>
      <c r="U505" s="14">
        <f t="shared" si="39"/>
        <v>-6.4699999999999989</v>
      </c>
      <c r="V505" s="12">
        <f t="shared" si="36"/>
        <v>8.1000000000000085</v>
      </c>
    </row>
    <row r="506" spans="1:22" s="24" customFormat="1" x14ac:dyDescent="0.3">
      <c r="A506" s="74">
        <f>+M506/M501-1</f>
        <v>0</v>
      </c>
      <c r="B506" s="368">
        <v>44897</v>
      </c>
      <c r="C506" s="149">
        <v>85.66</v>
      </c>
      <c r="D506" s="149">
        <v>87.76</v>
      </c>
      <c r="E506" s="149">
        <v>84.5</v>
      </c>
      <c r="F506" s="149">
        <v>87.58</v>
      </c>
      <c r="G506" s="150">
        <v>5807</v>
      </c>
      <c r="H506" s="149" t="s">
        <v>23</v>
      </c>
      <c r="I506" s="149">
        <v>86.027500000000003</v>
      </c>
      <c r="J506" s="151">
        <v>72.91</v>
      </c>
      <c r="K506" s="149">
        <v>81.010000000000005</v>
      </c>
      <c r="L506" s="149">
        <v>72.91</v>
      </c>
      <c r="M506" s="149">
        <v>79.38</v>
      </c>
      <c r="N506" s="149">
        <v>80.56</v>
      </c>
      <c r="O506" s="150">
        <v>13731</v>
      </c>
      <c r="P506" s="152">
        <v>76.137699999999995</v>
      </c>
      <c r="Q506" s="150">
        <v>221592</v>
      </c>
      <c r="R506" s="153">
        <f t="shared" si="35"/>
        <v>1089966.78</v>
      </c>
      <c r="S506" s="72">
        <f t="shared" si="37"/>
        <v>0</v>
      </c>
      <c r="T506" s="73">
        <f t="shared" si="38"/>
        <v>0</v>
      </c>
      <c r="U506" s="96">
        <f t="shared" si="39"/>
        <v>-6.4699999999999989</v>
      </c>
      <c r="V506" s="73">
        <f t="shared" si="36"/>
        <v>8.1000000000000085</v>
      </c>
    </row>
    <row r="507" spans="1:22" x14ac:dyDescent="0.3">
      <c r="B507" s="367">
        <v>44900</v>
      </c>
      <c r="C507" s="143">
        <v>86.97</v>
      </c>
      <c r="D507" s="143">
        <v>88.2</v>
      </c>
      <c r="E507" s="143">
        <v>85.4</v>
      </c>
      <c r="F507" s="143">
        <v>87.26</v>
      </c>
      <c r="G507" s="144">
        <v>1893</v>
      </c>
      <c r="H507" s="143" t="s">
        <v>23</v>
      </c>
      <c r="I507" s="143">
        <v>86.736699999999999</v>
      </c>
      <c r="J507" s="145">
        <v>72.91</v>
      </c>
      <c r="K507" s="143">
        <v>81.010000000000005</v>
      </c>
      <c r="L507" s="143">
        <v>72.91</v>
      </c>
      <c r="M507" s="143">
        <v>79.38</v>
      </c>
      <c r="N507" s="143">
        <v>80.56</v>
      </c>
      <c r="O507" s="144">
        <v>13731</v>
      </c>
      <c r="P507" s="146">
        <v>76.137699999999995</v>
      </c>
      <c r="Q507" s="144">
        <v>221592</v>
      </c>
      <c r="R507" s="147">
        <f t="shared" si="35"/>
        <v>1089966.78</v>
      </c>
      <c r="S507" s="13">
        <f t="shared" si="37"/>
        <v>0</v>
      </c>
      <c r="T507" s="12">
        <f t="shared" si="38"/>
        <v>0</v>
      </c>
      <c r="U507" s="14">
        <f t="shared" si="39"/>
        <v>-6.4699999999999989</v>
      </c>
      <c r="V507" s="12">
        <f t="shared" si="36"/>
        <v>8.1000000000000085</v>
      </c>
    </row>
    <row r="508" spans="1:22" x14ac:dyDescent="0.3">
      <c r="B508" s="367">
        <v>44901</v>
      </c>
      <c r="C508" s="143">
        <v>87.19</v>
      </c>
      <c r="D508" s="143">
        <v>89</v>
      </c>
      <c r="E508" s="143">
        <v>86.33</v>
      </c>
      <c r="F508" s="143">
        <v>87.64</v>
      </c>
      <c r="G508" s="144">
        <v>11851</v>
      </c>
      <c r="H508" s="143" t="s">
        <v>23</v>
      </c>
      <c r="I508" s="143">
        <v>88.222899999999996</v>
      </c>
      <c r="J508" s="145">
        <v>72.91</v>
      </c>
      <c r="K508" s="154">
        <v>81.010000000000005</v>
      </c>
      <c r="L508" s="143">
        <v>72.91</v>
      </c>
      <c r="M508" s="143">
        <v>79.38</v>
      </c>
      <c r="N508" s="143">
        <v>80.56</v>
      </c>
      <c r="O508" s="144">
        <v>13731</v>
      </c>
      <c r="P508" s="146">
        <v>76.137699999999995</v>
      </c>
      <c r="Q508" s="144">
        <v>221592</v>
      </c>
      <c r="R508" s="147">
        <f t="shared" si="35"/>
        <v>1089966.78</v>
      </c>
      <c r="S508" s="13">
        <f t="shared" si="37"/>
        <v>0</v>
      </c>
      <c r="T508" s="12">
        <f t="shared" si="38"/>
        <v>0</v>
      </c>
      <c r="U508" s="14">
        <f t="shared" si="39"/>
        <v>-6.4699999999999989</v>
      </c>
      <c r="V508" s="12">
        <f t="shared" si="36"/>
        <v>8.1000000000000085</v>
      </c>
    </row>
    <row r="509" spans="1:22" x14ac:dyDescent="0.3">
      <c r="B509" s="367">
        <v>44902</v>
      </c>
      <c r="C509" s="143">
        <v>87.5</v>
      </c>
      <c r="D509" s="143">
        <v>88.46</v>
      </c>
      <c r="E509" s="143">
        <v>86.09</v>
      </c>
      <c r="F509" s="143">
        <v>88.01</v>
      </c>
      <c r="G509" s="144">
        <v>936</v>
      </c>
      <c r="H509" s="143" t="s">
        <v>23</v>
      </c>
      <c r="I509" s="143">
        <v>87.836699999999993</v>
      </c>
      <c r="J509" s="145">
        <v>72.91</v>
      </c>
      <c r="K509" s="143">
        <v>81.010000000000005</v>
      </c>
      <c r="L509" s="143">
        <v>72.91</v>
      </c>
      <c r="M509" s="143">
        <v>79.38</v>
      </c>
      <c r="N509" s="143">
        <v>80.56</v>
      </c>
      <c r="O509" s="144">
        <v>13731</v>
      </c>
      <c r="P509" s="146">
        <v>76.137699999999995</v>
      </c>
      <c r="Q509" s="144">
        <v>221592</v>
      </c>
      <c r="R509" s="147">
        <f t="shared" si="35"/>
        <v>1089966.78</v>
      </c>
      <c r="S509" s="13">
        <f t="shared" si="37"/>
        <v>0</v>
      </c>
      <c r="T509" s="12">
        <f t="shared" si="38"/>
        <v>0</v>
      </c>
      <c r="U509" s="14">
        <f t="shared" si="39"/>
        <v>-6.4699999999999989</v>
      </c>
      <c r="V509" s="12">
        <f t="shared" si="36"/>
        <v>8.1000000000000085</v>
      </c>
    </row>
    <row r="510" spans="1:22" x14ac:dyDescent="0.3">
      <c r="B510" s="367">
        <v>44903</v>
      </c>
      <c r="C510" s="143">
        <v>88.36</v>
      </c>
      <c r="D510" s="143">
        <v>89.23</v>
      </c>
      <c r="E510" s="143">
        <v>87.81</v>
      </c>
      <c r="F510" s="143">
        <v>88.61</v>
      </c>
      <c r="G510" s="144">
        <v>2000</v>
      </c>
      <c r="H510" s="143" t="s">
        <v>23</v>
      </c>
      <c r="I510" s="143">
        <v>88.596599999999995</v>
      </c>
      <c r="J510" s="145">
        <v>72.91</v>
      </c>
      <c r="K510" s="154">
        <v>81.010000000000005</v>
      </c>
      <c r="L510" s="143">
        <v>72.91</v>
      </c>
      <c r="M510" s="143">
        <v>79.38</v>
      </c>
      <c r="N510" s="143">
        <v>80.56</v>
      </c>
      <c r="O510" s="144">
        <v>13731</v>
      </c>
      <c r="P510" s="146">
        <v>76.137699999999995</v>
      </c>
      <c r="Q510" s="144">
        <v>221592</v>
      </c>
      <c r="R510" s="147">
        <f t="shared" si="35"/>
        <v>1089966.78</v>
      </c>
      <c r="S510" s="13">
        <f t="shared" si="37"/>
        <v>0</v>
      </c>
      <c r="T510" s="12">
        <f t="shared" si="38"/>
        <v>0</v>
      </c>
      <c r="U510" s="14">
        <f t="shared" si="39"/>
        <v>-6.4699999999999989</v>
      </c>
      <c r="V510" s="12">
        <f t="shared" si="36"/>
        <v>8.1000000000000085</v>
      </c>
    </row>
    <row r="511" spans="1:22" s="24" customFormat="1" x14ac:dyDescent="0.3">
      <c r="A511" s="74">
        <f>+M511/M506-1</f>
        <v>0</v>
      </c>
      <c r="B511" s="368">
        <v>44904</v>
      </c>
      <c r="C511" s="149">
        <v>87.84</v>
      </c>
      <c r="D511" s="149">
        <v>88.85</v>
      </c>
      <c r="E511" s="149">
        <v>86.74</v>
      </c>
      <c r="F511" s="149">
        <v>87.76</v>
      </c>
      <c r="G511" s="150">
        <v>9987</v>
      </c>
      <c r="H511" s="149" t="s">
        <v>23</v>
      </c>
      <c r="I511" s="149">
        <v>87.846400000000003</v>
      </c>
      <c r="J511" s="151">
        <v>72.91</v>
      </c>
      <c r="K511" s="149">
        <v>81.010000000000005</v>
      </c>
      <c r="L511" s="149">
        <v>72.91</v>
      </c>
      <c r="M511" s="149">
        <v>79.38</v>
      </c>
      <c r="N511" s="149">
        <v>80.56</v>
      </c>
      <c r="O511" s="150">
        <v>13731</v>
      </c>
      <c r="P511" s="152">
        <v>76.137699999999995</v>
      </c>
      <c r="Q511" s="150">
        <v>221592</v>
      </c>
      <c r="R511" s="153">
        <f t="shared" si="35"/>
        <v>1089966.78</v>
      </c>
      <c r="S511" s="72">
        <f t="shared" si="37"/>
        <v>0</v>
      </c>
      <c r="T511" s="73">
        <f t="shared" si="38"/>
        <v>0</v>
      </c>
      <c r="U511" s="96">
        <f t="shared" si="39"/>
        <v>-6.4699999999999989</v>
      </c>
      <c r="V511" s="73">
        <f t="shared" si="36"/>
        <v>8.1000000000000085</v>
      </c>
    </row>
    <row r="512" spans="1:22" x14ac:dyDescent="0.3">
      <c r="B512" s="367">
        <v>44907</v>
      </c>
      <c r="C512" s="143">
        <v>87.59</v>
      </c>
      <c r="D512" s="143">
        <v>90.3</v>
      </c>
      <c r="E512" s="143">
        <v>87.59</v>
      </c>
      <c r="F512" s="143">
        <v>90.1</v>
      </c>
      <c r="G512" s="144">
        <v>977</v>
      </c>
      <c r="H512" s="143" t="s">
        <v>23</v>
      </c>
      <c r="I512" s="143">
        <v>88.670299999999997</v>
      </c>
      <c r="J512" s="145">
        <v>72.91</v>
      </c>
      <c r="K512" s="155">
        <v>81.010000000000005</v>
      </c>
      <c r="L512" s="143">
        <v>72.91</v>
      </c>
      <c r="M512" s="154">
        <v>79.38</v>
      </c>
      <c r="N512" s="143">
        <v>80.56</v>
      </c>
      <c r="O512" s="144">
        <v>13731</v>
      </c>
      <c r="P512" s="146">
        <v>76.137699999999995</v>
      </c>
      <c r="Q512" s="144">
        <v>221592</v>
      </c>
      <c r="R512" s="147">
        <f t="shared" si="35"/>
        <v>1089966.78</v>
      </c>
      <c r="S512" s="13">
        <f t="shared" si="37"/>
        <v>0</v>
      </c>
      <c r="T512" s="12">
        <f t="shared" si="38"/>
        <v>0</v>
      </c>
      <c r="U512" s="14">
        <f t="shared" si="39"/>
        <v>-6.4699999999999989</v>
      </c>
      <c r="V512" s="12">
        <f t="shared" si="36"/>
        <v>8.1000000000000085</v>
      </c>
    </row>
    <row r="513" spans="1:22" x14ac:dyDescent="0.3">
      <c r="B513" s="367">
        <v>44908</v>
      </c>
      <c r="C513" s="143">
        <v>89.55</v>
      </c>
      <c r="D513" s="143">
        <v>89.55</v>
      </c>
      <c r="E513" s="143">
        <v>87.6</v>
      </c>
      <c r="F513" s="143">
        <v>88.59</v>
      </c>
      <c r="G513" s="144">
        <v>1787</v>
      </c>
      <c r="H513" s="143" t="s">
        <v>23</v>
      </c>
      <c r="I513" s="143">
        <v>88.889899999999997</v>
      </c>
      <c r="J513" s="145">
        <v>72.91</v>
      </c>
      <c r="K513" s="143">
        <v>81.010000000000005</v>
      </c>
      <c r="L513" s="143">
        <v>72.91</v>
      </c>
      <c r="M513" s="143">
        <v>79.38</v>
      </c>
      <c r="N513" s="143">
        <v>80.56</v>
      </c>
      <c r="O513" s="144">
        <v>13731</v>
      </c>
      <c r="P513" s="146">
        <v>76.137699999999995</v>
      </c>
      <c r="Q513" s="144">
        <v>221592</v>
      </c>
      <c r="R513" s="147">
        <f t="shared" si="35"/>
        <v>1089966.78</v>
      </c>
      <c r="S513" s="13">
        <f t="shared" si="37"/>
        <v>0</v>
      </c>
      <c r="T513" s="12">
        <f t="shared" si="38"/>
        <v>0</v>
      </c>
      <c r="U513" s="14">
        <f t="shared" si="39"/>
        <v>-6.4699999999999989</v>
      </c>
      <c r="V513" s="12">
        <f t="shared" si="36"/>
        <v>8.1000000000000085</v>
      </c>
    </row>
    <row r="514" spans="1:22" x14ac:dyDescent="0.3">
      <c r="B514" s="367">
        <v>44909</v>
      </c>
      <c r="C514" s="143">
        <v>89.13</v>
      </c>
      <c r="D514" s="143">
        <v>89.3</v>
      </c>
      <c r="E514" s="143">
        <v>85</v>
      </c>
      <c r="F514" s="143">
        <v>86.59</v>
      </c>
      <c r="G514" s="144">
        <v>4060</v>
      </c>
      <c r="H514" s="143" t="s">
        <v>23</v>
      </c>
      <c r="I514" s="143">
        <v>87.310400000000001</v>
      </c>
      <c r="J514" s="145">
        <v>72.91</v>
      </c>
      <c r="K514" s="143">
        <v>81.010000000000005</v>
      </c>
      <c r="L514" s="15">
        <v>72.91</v>
      </c>
      <c r="M514" s="143">
        <v>79.38</v>
      </c>
      <c r="N514" s="143">
        <v>80.56</v>
      </c>
      <c r="O514" s="144">
        <v>13731</v>
      </c>
      <c r="P514" s="146">
        <v>76.137699999999995</v>
      </c>
      <c r="Q514" s="144">
        <v>221592</v>
      </c>
      <c r="R514" s="147">
        <f t="shared" si="35"/>
        <v>1089966.78</v>
      </c>
      <c r="S514" s="13">
        <f t="shared" si="37"/>
        <v>0</v>
      </c>
      <c r="T514" s="12">
        <f t="shared" si="38"/>
        <v>0</v>
      </c>
      <c r="U514" s="14">
        <f t="shared" si="39"/>
        <v>-6.4699999999999989</v>
      </c>
      <c r="V514" s="12">
        <f t="shared" si="36"/>
        <v>8.1000000000000085</v>
      </c>
    </row>
    <row r="515" spans="1:22" x14ac:dyDescent="0.3">
      <c r="B515" s="367">
        <v>44910</v>
      </c>
      <c r="C515" s="143">
        <v>86.2</v>
      </c>
      <c r="D515" s="143">
        <v>87.03</v>
      </c>
      <c r="E515" s="143">
        <v>84.99</v>
      </c>
      <c r="F515" s="143">
        <v>85.48</v>
      </c>
      <c r="G515" s="144">
        <v>2795</v>
      </c>
      <c r="H515" s="143" t="s">
        <v>23</v>
      </c>
      <c r="I515" s="143">
        <v>86.397300000000001</v>
      </c>
      <c r="J515" s="145">
        <v>72.91</v>
      </c>
      <c r="K515" s="143">
        <v>81.010000000000005</v>
      </c>
      <c r="L515" s="143">
        <v>72.91</v>
      </c>
      <c r="M515" s="143">
        <v>79.38</v>
      </c>
      <c r="N515" s="143">
        <v>80.56</v>
      </c>
      <c r="O515" s="144">
        <v>13731</v>
      </c>
      <c r="P515" s="146">
        <v>76.137699999999995</v>
      </c>
      <c r="Q515" s="144">
        <v>221592</v>
      </c>
      <c r="R515" s="147">
        <f t="shared" si="35"/>
        <v>1089966.78</v>
      </c>
      <c r="S515" s="13">
        <f t="shared" si="37"/>
        <v>0</v>
      </c>
      <c r="T515" s="12">
        <f t="shared" si="38"/>
        <v>0</v>
      </c>
      <c r="U515" s="14">
        <f t="shared" si="39"/>
        <v>-6.4699999999999989</v>
      </c>
      <c r="V515" s="12">
        <f t="shared" si="36"/>
        <v>8.1000000000000085</v>
      </c>
    </row>
    <row r="516" spans="1:22" s="24" customFormat="1" x14ac:dyDescent="0.3">
      <c r="A516" s="74">
        <f>+M516/M511-1</f>
        <v>0</v>
      </c>
      <c r="B516" s="368">
        <v>44911</v>
      </c>
      <c r="C516" s="149">
        <v>85.65</v>
      </c>
      <c r="D516" s="149">
        <v>86.18</v>
      </c>
      <c r="E516" s="149">
        <v>83.1</v>
      </c>
      <c r="F516" s="149">
        <v>83.8</v>
      </c>
      <c r="G516" s="150">
        <v>3521</v>
      </c>
      <c r="H516" s="149" t="s">
        <v>23</v>
      </c>
      <c r="I516" s="149">
        <v>84.4178</v>
      </c>
      <c r="J516" s="151">
        <v>72.91</v>
      </c>
      <c r="K516" s="149">
        <v>81.010000000000005</v>
      </c>
      <c r="L516" s="128">
        <v>72.91</v>
      </c>
      <c r="M516" s="149">
        <v>79.38</v>
      </c>
      <c r="N516" s="149">
        <v>80.56</v>
      </c>
      <c r="O516" s="150">
        <v>13731</v>
      </c>
      <c r="P516" s="152">
        <v>76.137699999999995</v>
      </c>
      <c r="Q516" s="150">
        <v>221592</v>
      </c>
      <c r="R516" s="153">
        <f t="shared" si="35"/>
        <v>1089966.78</v>
      </c>
      <c r="S516" s="72">
        <f t="shared" si="37"/>
        <v>0</v>
      </c>
      <c r="T516" s="73">
        <f t="shared" si="38"/>
        <v>0</v>
      </c>
      <c r="U516" s="96">
        <f t="shared" si="39"/>
        <v>-6.4699999999999989</v>
      </c>
      <c r="V516" s="73">
        <f t="shared" si="36"/>
        <v>8.1000000000000085</v>
      </c>
    </row>
    <row r="517" spans="1:22" x14ac:dyDescent="0.3">
      <c r="B517" s="367">
        <v>44914</v>
      </c>
      <c r="C517" s="143">
        <v>85.45</v>
      </c>
      <c r="D517" s="143">
        <v>85.8</v>
      </c>
      <c r="E517" s="143">
        <v>83.15</v>
      </c>
      <c r="F517" s="143">
        <v>84.11</v>
      </c>
      <c r="G517" s="144">
        <v>911</v>
      </c>
      <c r="H517" s="143" t="s">
        <v>23</v>
      </c>
      <c r="I517" s="143">
        <v>84.362799999999993</v>
      </c>
      <c r="J517" s="145">
        <v>72.91</v>
      </c>
      <c r="K517" s="143">
        <v>81.010000000000005</v>
      </c>
      <c r="L517" s="143">
        <v>72.91</v>
      </c>
      <c r="M517" s="143">
        <v>79.38</v>
      </c>
      <c r="N517" s="143">
        <v>80.56</v>
      </c>
      <c r="O517" s="144">
        <v>13731</v>
      </c>
      <c r="P517" s="146">
        <v>76.137699999999995</v>
      </c>
      <c r="Q517" s="144">
        <v>221592</v>
      </c>
      <c r="R517" s="147">
        <f t="shared" si="35"/>
        <v>1089966.78</v>
      </c>
      <c r="S517" s="13">
        <f t="shared" si="37"/>
        <v>0</v>
      </c>
      <c r="T517" s="12">
        <f t="shared" si="38"/>
        <v>0</v>
      </c>
      <c r="U517" s="14">
        <f t="shared" si="39"/>
        <v>-6.4699999999999989</v>
      </c>
      <c r="V517" s="12">
        <f t="shared" si="36"/>
        <v>8.1000000000000085</v>
      </c>
    </row>
    <row r="518" spans="1:22" x14ac:dyDescent="0.3">
      <c r="B518" s="367">
        <v>44915</v>
      </c>
      <c r="C518" s="143">
        <v>83.5</v>
      </c>
      <c r="D518" s="143">
        <v>87.12</v>
      </c>
      <c r="E518" s="143">
        <v>83.5</v>
      </c>
      <c r="F518" s="143">
        <v>86.85</v>
      </c>
      <c r="G518" s="144">
        <v>688</v>
      </c>
      <c r="H518" s="143" t="s">
        <v>23</v>
      </c>
      <c r="I518" s="143">
        <v>85.450599999999994</v>
      </c>
      <c r="J518" s="145">
        <v>72.91</v>
      </c>
      <c r="K518" s="143">
        <v>81.010000000000005</v>
      </c>
      <c r="L518" s="143">
        <v>72.91</v>
      </c>
      <c r="M518" s="143">
        <v>79.38</v>
      </c>
      <c r="N518" s="143">
        <v>80.56</v>
      </c>
      <c r="O518" s="144">
        <v>13731</v>
      </c>
      <c r="P518" s="146">
        <v>76.137699999999995</v>
      </c>
      <c r="Q518" s="144">
        <v>221592</v>
      </c>
      <c r="R518" s="147"/>
      <c r="S518" s="13"/>
      <c r="T518" s="12"/>
      <c r="U518" s="14"/>
      <c r="V518" s="12"/>
    </row>
    <row r="519" spans="1:22" x14ac:dyDescent="0.3">
      <c r="B519" s="367">
        <v>44916</v>
      </c>
      <c r="C519" s="143">
        <v>85.75</v>
      </c>
      <c r="D519" s="143">
        <v>85.75</v>
      </c>
      <c r="E519" s="143">
        <v>83.5</v>
      </c>
      <c r="F519" s="143">
        <v>84.62</v>
      </c>
      <c r="G519" s="144">
        <v>2222</v>
      </c>
      <c r="H519" s="143" t="s">
        <v>23</v>
      </c>
      <c r="I519" s="143">
        <v>84.743499999999997</v>
      </c>
      <c r="J519" s="145">
        <v>72.91</v>
      </c>
      <c r="K519" s="143">
        <v>81.010000000000005</v>
      </c>
      <c r="L519" s="143">
        <v>72.91</v>
      </c>
      <c r="M519" s="143">
        <v>79.38</v>
      </c>
      <c r="N519" s="143">
        <v>80.56</v>
      </c>
      <c r="O519" s="144">
        <v>13731</v>
      </c>
      <c r="P519" s="146">
        <v>76.137699999999995</v>
      </c>
      <c r="Q519" s="144">
        <v>221592</v>
      </c>
      <c r="R519" s="147"/>
      <c r="S519" s="13"/>
      <c r="T519" s="12"/>
      <c r="U519" s="14"/>
      <c r="V519" s="12"/>
    </row>
    <row r="520" spans="1:22" x14ac:dyDescent="0.3">
      <c r="B520" s="367">
        <v>44917</v>
      </c>
      <c r="C520" s="143">
        <v>84.92</v>
      </c>
      <c r="D520" s="143">
        <v>87.26</v>
      </c>
      <c r="E520" s="143">
        <v>84.16</v>
      </c>
      <c r="F520" s="143">
        <v>85.99</v>
      </c>
      <c r="G520" s="144">
        <v>1134</v>
      </c>
      <c r="H520" s="143" t="s">
        <v>23</v>
      </c>
      <c r="I520" s="143">
        <v>86.070400000000006</v>
      </c>
      <c r="J520" s="145">
        <v>72.91</v>
      </c>
      <c r="K520" s="143">
        <v>81.010000000000005</v>
      </c>
      <c r="L520" s="143">
        <v>72.91</v>
      </c>
      <c r="M520" s="143">
        <v>79.38</v>
      </c>
      <c r="N520" s="143">
        <v>80.56</v>
      </c>
      <c r="O520" s="144">
        <v>13731</v>
      </c>
      <c r="P520" s="146">
        <v>76.137699999999995</v>
      </c>
      <c r="Q520" s="144">
        <v>221592</v>
      </c>
      <c r="R520" s="147"/>
      <c r="S520" s="13"/>
      <c r="T520" s="12"/>
      <c r="U520" s="14"/>
      <c r="V520" s="12"/>
    </row>
    <row r="521" spans="1:22" x14ac:dyDescent="0.3">
      <c r="B521" s="367">
        <v>44918</v>
      </c>
      <c r="C521" s="143">
        <v>86.25</v>
      </c>
      <c r="D521" s="143">
        <v>87.3</v>
      </c>
      <c r="E521" s="143">
        <v>85.4</v>
      </c>
      <c r="F521" s="143">
        <v>86.09</v>
      </c>
      <c r="G521" s="144">
        <v>2981</v>
      </c>
      <c r="H521" s="143" t="s">
        <v>23</v>
      </c>
      <c r="I521" s="143">
        <v>86.273499999999999</v>
      </c>
      <c r="J521" s="145">
        <v>72.91</v>
      </c>
      <c r="K521" s="143">
        <v>81.010000000000005</v>
      </c>
      <c r="L521" s="143">
        <v>72.91</v>
      </c>
      <c r="M521" s="143">
        <v>79.38</v>
      </c>
      <c r="N521" s="143">
        <v>80.56</v>
      </c>
      <c r="O521" s="144">
        <v>13731</v>
      </c>
      <c r="P521" s="146">
        <v>76.137699999999995</v>
      </c>
      <c r="Q521" s="144">
        <v>221592</v>
      </c>
      <c r="R521" s="147"/>
      <c r="S521" s="13"/>
      <c r="T521" s="12"/>
      <c r="U521" s="14"/>
      <c r="V521" s="12"/>
    </row>
    <row r="522" spans="1:22" x14ac:dyDescent="0.3">
      <c r="B522" s="367">
        <v>44921</v>
      </c>
      <c r="C522" s="143">
        <v>86.25</v>
      </c>
      <c r="D522" s="143">
        <v>87.3</v>
      </c>
      <c r="E522" s="143">
        <v>85.4</v>
      </c>
      <c r="F522" s="143">
        <v>86.09</v>
      </c>
      <c r="G522" s="144">
        <v>2981</v>
      </c>
      <c r="H522" s="143" t="s">
        <v>23</v>
      </c>
      <c r="I522" s="143">
        <v>86.273499999999999</v>
      </c>
      <c r="J522" s="145">
        <v>72.91</v>
      </c>
      <c r="K522" s="143">
        <v>81.010000000000005</v>
      </c>
      <c r="L522" s="143">
        <v>72.91</v>
      </c>
      <c r="M522" s="143">
        <v>79.38</v>
      </c>
      <c r="N522" s="143">
        <v>80.56</v>
      </c>
      <c r="O522" s="144">
        <v>13731</v>
      </c>
      <c r="P522" s="146">
        <v>76.137699999999995</v>
      </c>
      <c r="Q522" s="144">
        <v>221592</v>
      </c>
      <c r="R522" s="147"/>
      <c r="S522" s="13"/>
      <c r="T522" s="12"/>
      <c r="U522" s="14"/>
      <c r="V522" s="12"/>
    </row>
    <row r="523" spans="1:22" x14ac:dyDescent="0.3">
      <c r="B523" s="367">
        <v>44922</v>
      </c>
      <c r="C523" s="143">
        <v>85.74</v>
      </c>
      <c r="D523" s="143">
        <v>87.8</v>
      </c>
      <c r="E523" s="143">
        <v>84.69</v>
      </c>
      <c r="F523" s="143">
        <v>85.02</v>
      </c>
      <c r="G523" s="144">
        <v>222</v>
      </c>
      <c r="H523" s="143" t="s">
        <v>23</v>
      </c>
      <c r="I523" s="143">
        <v>86.638999999999996</v>
      </c>
      <c r="J523" s="145">
        <v>72.91</v>
      </c>
      <c r="K523" s="143">
        <v>81.010000000000005</v>
      </c>
      <c r="L523" s="143">
        <v>72.91</v>
      </c>
      <c r="M523" s="143">
        <v>79.38</v>
      </c>
      <c r="N523" s="143">
        <v>80.56</v>
      </c>
      <c r="O523" s="144">
        <v>13731</v>
      </c>
      <c r="P523" s="146">
        <v>76.137699999999995</v>
      </c>
      <c r="Q523" s="144">
        <v>221592</v>
      </c>
      <c r="R523" s="147"/>
      <c r="S523" s="13"/>
      <c r="T523" s="12"/>
      <c r="U523" s="14"/>
      <c r="V523" s="12"/>
    </row>
    <row r="524" spans="1:22" x14ac:dyDescent="0.3">
      <c r="B524" s="367">
        <v>44923</v>
      </c>
      <c r="C524" s="143">
        <v>84.83</v>
      </c>
      <c r="D524" s="143">
        <v>85.23</v>
      </c>
      <c r="E524" s="143">
        <v>82.75</v>
      </c>
      <c r="F524" s="143">
        <v>82.8</v>
      </c>
      <c r="G524" s="144">
        <v>1394</v>
      </c>
      <c r="H524" s="143" t="s">
        <v>23</v>
      </c>
      <c r="I524" s="143">
        <v>83.383300000000006</v>
      </c>
      <c r="J524" s="145">
        <v>72.91</v>
      </c>
      <c r="K524" s="143">
        <v>81.010000000000005</v>
      </c>
      <c r="L524" s="143">
        <v>72.91</v>
      </c>
      <c r="M524" s="143">
        <v>79.38</v>
      </c>
      <c r="N524" s="143">
        <v>80.56</v>
      </c>
      <c r="O524" s="144">
        <v>13731</v>
      </c>
      <c r="P524" s="146">
        <v>76.137699999999995</v>
      </c>
      <c r="Q524" s="144">
        <v>221592</v>
      </c>
      <c r="R524" s="147"/>
      <c r="S524" s="13"/>
      <c r="T524" s="12"/>
      <c r="U524" s="14"/>
      <c r="V524" s="12"/>
    </row>
    <row r="525" spans="1:22" x14ac:dyDescent="0.3">
      <c r="B525" s="350">
        <v>44924</v>
      </c>
      <c r="C525">
        <v>82.93</v>
      </c>
      <c r="D525">
        <v>83.15</v>
      </c>
      <c r="E525">
        <v>81.17</v>
      </c>
      <c r="F525">
        <v>81.3</v>
      </c>
      <c r="G525" s="3">
        <v>548</v>
      </c>
      <c r="H525" t="s">
        <v>23</v>
      </c>
      <c r="I525">
        <v>82.462999999999994</v>
      </c>
      <c r="J525" s="7">
        <v>72.91</v>
      </c>
      <c r="K525">
        <v>81.010000000000005</v>
      </c>
      <c r="L525">
        <v>72.91</v>
      </c>
      <c r="M525">
        <v>79.38</v>
      </c>
      <c r="N525">
        <v>80.56</v>
      </c>
      <c r="O525" s="3">
        <v>13731</v>
      </c>
      <c r="P525" s="2">
        <v>76.137699999999995</v>
      </c>
      <c r="Q525" s="3">
        <v>221592</v>
      </c>
    </row>
    <row r="526" spans="1:22" x14ac:dyDescent="0.3">
      <c r="B526" s="350">
        <v>44925</v>
      </c>
      <c r="C526">
        <v>81.08</v>
      </c>
      <c r="D526">
        <v>82</v>
      </c>
      <c r="E526">
        <v>77.63</v>
      </c>
      <c r="F526">
        <v>80.78</v>
      </c>
      <c r="G526" s="3">
        <v>1477</v>
      </c>
      <c r="H526" t="s">
        <v>23</v>
      </c>
      <c r="I526">
        <v>80.376900000000006</v>
      </c>
      <c r="J526" s="7">
        <v>72.91</v>
      </c>
      <c r="K526">
        <v>81.010000000000005</v>
      </c>
      <c r="L526">
        <v>72.91</v>
      </c>
      <c r="M526">
        <v>79.38</v>
      </c>
      <c r="N526">
        <v>80.56</v>
      </c>
      <c r="O526" s="3">
        <v>13731</v>
      </c>
      <c r="P526" s="2">
        <v>76.137699999999995</v>
      </c>
      <c r="Q526" s="3">
        <v>221592</v>
      </c>
    </row>
    <row r="527" spans="1:22" x14ac:dyDescent="0.3">
      <c r="B527" s="350">
        <v>44928</v>
      </c>
      <c r="C527">
        <v>79.569999999999993</v>
      </c>
      <c r="D527">
        <v>83.4</v>
      </c>
      <c r="E527">
        <v>79.569999999999993</v>
      </c>
      <c r="F527">
        <v>83.3</v>
      </c>
      <c r="G527" s="3">
        <v>324</v>
      </c>
      <c r="H527" t="s">
        <v>23</v>
      </c>
      <c r="I527">
        <v>82.030199999999994</v>
      </c>
      <c r="J527" s="7">
        <v>72.91</v>
      </c>
      <c r="K527">
        <v>81.010000000000005</v>
      </c>
      <c r="L527">
        <v>72.91</v>
      </c>
      <c r="M527">
        <v>79.38</v>
      </c>
      <c r="N527">
        <v>80.56</v>
      </c>
      <c r="O527" s="3">
        <v>13731</v>
      </c>
      <c r="P527" s="2">
        <v>76.137699999999995</v>
      </c>
      <c r="Q527" s="3">
        <v>221592</v>
      </c>
    </row>
    <row r="528" spans="1:22" x14ac:dyDescent="0.3">
      <c r="B528" s="350">
        <v>44929</v>
      </c>
      <c r="C528">
        <v>82.89</v>
      </c>
      <c r="D528">
        <v>82.89</v>
      </c>
      <c r="E528">
        <v>78.930000000000007</v>
      </c>
      <c r="F528">
        <v>80.59</v>
      </c>
      <c r="G528" s="3">
        <v>1163</v>
      </c>
      <c r="H528" t="s">
        <v>23</v>
      </c>
      <c r="I528">
        <v>80.135000000000005</v>
      </c>
      <c r="J528" s="7">
        <v>72.91</v>
      </c>
      <c r="K528">
        <v>81.010000000000005</v>
      </c>
      <c r="L528">
        <v>72.91</v>
      </c>
      <c r="M528">
        <v>79.38</v>
      </c>
      <c r="N528">
        <v>80.56</v>
      </c>
      <c r="O528" s="3">
        <v>13731</v>
      </c>
      <c r="P528" s="2">
        <v>76.137699999999995</v>
      </c>
      <c r="Q528" s="3">
        <v>221592</v>
      </c>
    </row>
    <row r="529" spans="2:17" x14ac:dyDescent="0.3">
      <c r="B529" s="350">
        <v>44930</v>
      </c>
      <c r="C529">
        <v>78.849999999999994</v>
      </c>
      <c r="D529">
        <v>79.09</v>
      </c>
      <c r="E529">
        <v>74.75</v>
      </c>
      <c r="F529">
        <v>74.98</v>
      </c>
      <c r="G529" s="3">
        <v>5207</v>
      </c>
      <c r="H529" t="s">
        <v>23</v>
      </c>
      <c r="I529">
        <v>77.766099999999994</v>
      </c>
      <c r="J529" s="7">
        <v>72.91</v>
      </c>
      <c r="K529">
        <v>81.010000000000005</v>
      </c>
      <c r="L529">
        <v>72.91</v>
      </c>
      <c r="M529">
        <v>79.38</v>
      </c>
      <c r="N529">
        <v>80.56</v>
      </c>
      <c r="O529" s="3">
        <v>13731</v>
      </c>
      <c r="P529" s="2">
        <v>76.137699999999995</v>
      </c>
      <c r="Q529" s="3">
        <v>221592</v>
      </c>
    </row>
    <row r="530" spans="2:17" x14ac:dyDescent="0.3">
      <c r="B530" s="350">
        <v>44931</v>
      </c>
      <c r="C530">
        <v>74.81</v>
      </c>
      <c r="D530">
        <v>76.97</v>
      </c>
      <c r="E530">
        <v>74.319999999999993</v>
      </c>
      <c r="F530">
        <v>76.14</v>
      </c>
      <c r="G530" s="3">
        <v>2208</v>
      </c>
      <c r="H530" t="s">
        <v>23</v>
      </c>
      <c r="I530">
        <v>76.223200000000006</v>
      </c>
      <c r="J530" s="7">
        <v>72.91</v>
      </c>
      <c r="K530">
        <v>81.010000000000005</v>
      </c>
      <c r="L530">
        <v>72.91</v>
      </c>
      <c r="M530">
        <v>79.38</v>
      </c>
      <c r="N530">
        <v>80.56</v>
      </c>
      <c r="O530" s="3">
        <v>13731</v>
      </c>
      <c r="P530" s="2">
        <v>76.137699999999995</v>
      </c>
      <c r="Q530" s="3">
        <v>221592</v>
      </c>
    </row>
    <row r="531" spans="2:17" x14ac:dyDescent="0.3">
      <c r="B531" s="350">
        <v>44932</v>
      </c>
      <c r="C531">
        <v>75.680000000000007</v>
      </c>
      <c r="D531">
        <v>76.599999999999994</v>
      </c>
      <c r="E531">
        <v>74.52</v>
      </c>
      <c r="F531">
        <v>74.67</v>
      </c>
      <c r="G531" s="3">
        <v>1269</v>
      </c>
      <c r="H531" t="s">
        <v>23</v>
      </c>
      <c r="I531">
        <v>75.723399999999998</v>
      </c>
      <c r="J531" s="7">
        <v>72.91</v>
      </c>
      <c r="K531">
        <v>81.010000000000005</v>
      </c>
      <c r="L531">
        <v>72.91</v>
      </c>
      <c r="M531">
        <v>79.38</v>
      </c>
      <c r="N531">
        <v>80.56</v>
      </c>
      <c r="O531" s="3">
        <v>13731</v>
      </c>
      <c r="P531" s="2">
        <v>76.137699999999995</v>
      </c>
      <c r="Q531" s="3">
        <v>221592</v>
      </c>
    </row>
    <row r="532" spans="2:17" x14ac:dyDescent="0.3">
      <c r="B532" s="350">
        <v>44935</v>
      </c>
      <c r="C532">
        <v>74.8</v>
      </c>
      <c r="D532">
        <v>78.88</v>
      </c>
      <c r="E532">
        <v>74.790000000000006</v>
      </c>
      <c r="F532">
        <v>78.67</v>
      </c>
      <c r="G532" s="3">
        <v>1783</v>
      </c>
      <c r="H532" t="s">
        <v>23</v>
      </c>
      <c r="I532">
        <v>77.108800000000002</v>
      </c>
      <c r="J532" s="7">
        <v>72.91</v>
      </c>
      <c r="K532">
        <v>81.010000000000005</v>
      </c>
      <c r="L532">
        <v>72.91</v>
      </c>
      <c r="M532">
        <v>79.38</v>
      </c>
      <c r="N532">
        <v>80.56</v>
      </c>
      <c r="O532" s="3">
        <v>13731</v>
      </c>
      <c r="P532" s="2">
        <v>76.137699999999995</v>
      </c>
      <c r="Q532" s="3">
        <v>221592</v>
      </c>
    </row>
    <row r="533" spans="2:17" x14ac:dyDescent="0.3">
      <c r="B533" s="350">
        <v>44936</v>
      </c>
      <c r="C533">
        <v>79.180000000000007</v>
      </c>
      <c r="D533">
        <v>79.5</v>
      </c>
      <c r="E533">
        <v>77.31</v>
      </c>
      <c r="F533">
        <v>77.66</v>
      </c>
      <c r="G533" s="3">
        <v>4141</v>
      </c>
      <c r="H533" t="s">
        <v>23</v>
      </c>
      <c r="I533">
        <v>78.327699999999993</v>
      </c>
      <c r="J533" s="7">
        <v>72.91</v>
      </c>
      <c r="K533">
        <v>81.010000000000005</v>
      </c>
      <c r="L533">
        <v>72.91</v>
      </c>
      <c r="M533">
        <v>79.38</v>
      </c>
      <c r="N533">
        <v>80.56</v>
      </c>
      <c r="O533" s="3">
        <v>13731</v>
      </c>
      <c r="P533" s="2">
        <v>76.137699999999995</v>
      </c>
      <c r="Q533" s="3">
        <v>221592</v>
      </c>
    </row>
    <row r="534" spans="2:17" x14ac:dyDescent="0.3">
      <c r="B534" s="350">
        <v>44937</v>
      </c>
      <c r="C534">
        <v>77.650000000000006</v>
      </c>
      <c r="D534">
        <v>78.22</v>
      </c>
      <c r="E534">
        <v>75.680000000000007</v>
      </c>
      <c r="F534">
        <v>76.09</v>
      </c>
      <c r="G534" s="3">
        <v>5902</v>
      </c>
      <c r="H534" t="s">
        <v>23</v>
      </c>
      <c r="I534">
        <v>76.740499999999997</v>
      </c>
      <c r="J534" s="7">
        <v>72.91</v>
      </c>
      <c r="K534">
        <v>81.010000000000005</v>
      </c>
      <c r="L534">
        <v>72.91</v>
      </c>
      <c r="M534">
        <v>79.38</v>
      </c>
      <c r="N534">
        <v>80.56</v>
      </c>
      <c r="O534" s="3">
        <v>13731</v>
      </c>
      <c r="P534" s="2">
        <v>76.137699999999995</v>
      </c>
      <c r="Q534" s="3">
        <v>221592</v>
      </c>
    </row>
    <row r="535" spans="2:17" x14ac:dyDescent="0.3">
      <c r="B535" s="350">
        <v>44938</v>
      </c>
      <c r="C535">
        <v>76.319999999999993</v>
      </c>
      <c r="D535">
        <v>77.7</v>
      </c>
      <c r="E535">
        <v>75.760000000000005</v>
      </c>
      <c r="F535">
        <v>77.34</v>
      </c>
      <c r="G535" s="3">
        <v>11154</v>
      </c>
      <c r="H535" t="s">
        <v>23</v>
      </c>
      <c r="I535">
        <v>77.049800000000005</v>
      </c>
      <c r="J535" s="7">
        <v>72.91</v>
      </c>
      <c r="K535">
        <v>81.010000000000005</v>
      </c>
      <c r="L535">
        <v>72.91</v>
      </c>
      <c r="M535">
        <v>79.38</v>
      </c>
      <c r="N535">
        <v>80.56</v>
      </c>
      <c r="O535" s="3">
        <v>13731</v>
      </c>
      <c r="P535" s="2">
        <v>76.137699999999995</v>
      </c>
      <c r="Q535" s="3">
        <v>221592</v>
      </c>
    </row>
    <row r="536" spans="2:17" x14ac:dyDescent="0.3">
      <c r="B536" s="350">
        <v>44939</v>
      </c>
      <c r="C536">
        <v>77.25</v>
      </c>
      <c r="D536">
        <v>77.25</v>
      </c>
      <c r="E536">
        <v>75.39</v>
      </c>
      <c r="F536">
        <v>77</v>
      </c>
      <c r="G536" s="3">
        <v>3878</v>
      </c>
      <c r="H536" t="s">
        <v>23</v>
      </c>
      <c r="I536">
        <v>76.408000000000001</v>
      </c>
      <c r="J536" s="7">
        <v>72.91</v>
      </c>
      <c r="K536">
        <v>81.010000000000005</v>
      </c>
      <c r="L536">
        <v>72.91</v>
      </c>
      <c r="M536">
        <v>79.38</v>
      </c>
      <c r="N536">
        <v>80.56</v>
      </c>
      <c r="O536" s="3">
        <v>13731</v>
      </c>
      <c r="P536" s="2">
        <v>76.137699999999995</v>
      </c>
      <c r="Q536" s="3">
        <v>221592</v>
      </c>
    </row>
    <row r="537" spans="2:17" x14ac:dyDescent="0.3">
      <c r="B537" s="350">
        <v>44942</v>
      </c>
      <c r="C537">
        <v>76.44</v>
      </c>
      <c r="D537">
        <v>76.44</v>
      </c>
      <c r="E537">
        <v>74.599999999999994</v>
      </c>
      <c r="F537">
        <v>74.75</v>
      </c>
      <c r="G537" s="3">
        <v>2419</v>
      </c>
      <c r="H537" t="s">
        <v>23</v>
      </c>
      <c r="I537">
        <v>75.3095</v>
      </c>
      <c r="J537" s="7">
        <v>72.91</v>
      </c>
      <c r="K537">
        <v>81.010000000000005</v>
      </c>
      <c r="L537">
        <v>72.91</v>
      </c>
      <c r="M537">
        <v>79.38</v>
      </c>
      <c r="N537">
        <v>80.56</v>
      </c>
      <c r="O537" s="3">
        <v>13731</v>
      </c>
      <c r="P537" s="2">
        <v>76.137699999999995</v>
      </c>
      <c r="Q537" s="3">
        <v>221592</v>
      </c>
    </row>
    <row r="538" spans="2:17" x14ac:dyDescent="0.3">
      <c r="B538" s="350">
        <v>44943</v>
      </c>
      <c r="C538">
        <v>75.06</v>
      </c>
      <c r="D538">
        <v>77.28</v>
      </c>
      <c r="E538">
        <v>74.28</v>
      </c>
      <c r="F538">
        <v>76.739999999999995</v>
      </c>
      <c r="G538" s="3">
        <v>2666</v>
      </c>
      <c r="H538" t="s">
        <v>23</v>
      </c>
      <c r="I538">
        <v>75.263599999999997</v>
      </c>
      <c r="J538" s="7">
        <v>72.91</v>
      </c>
      <c r="K538">
        <v>81.010000000000005</v>
      </c>
      <c r="L538">
        <v>72.91</v>
      </c>
      <c r="M538">
        <v>79.38</v>
      </c>
      <c r="N538">
        <v>80.56</v>
      </c>
      <c r="O538" s="3">
        <v>13731</v>
      </c>
      <c r="P538" s="2">
        <v>76.137699999999995</v>
      </c>
      <c r="Q538" s="3">
        <v>221592</v>
      </c>
    </row>
    <row r="539" spans="2:17" x14ac:dyDescent="0.3">
      <c r="B539" s="350">
        <v>44944</v>
      </c>
      <c r="C539">
        <v>76.5</v>
      </c>
      <c r="D539">
        <v>81.03</v>
      </c>
      <c r="E539">
        <v>75.81</v>
      </c>
      <c r="F539">
        <v>80.44</v>
      </c>
      <c r="G539" s="3">
        <v>8082</v>
      </c>
      <c r="H539" t="s">
        <v>23</v>
      </c>
      <c r="I539">
        <v>77.954099999999997</v>
      </c>
      <c r="J539" s="7">
        <v>72.91</v>
      </c>
      <c r="K539">
        <v>81.010000000000005</v>
      </c>
      <c r="L539">
        <v>72.91</v>
      </c>
      <c r="M539">
        <v>79.38</v>
      </c>
      <c r="N539">
        <v>80.56</v>
      </c>
      <c r="O539" s="3">
        <v>13731</v>
      </c>
      <c r="P539" s="2">
        <v>76.137699999999995</v>
      </c>
      <c r="Q539" s="3">
        <v>221592</v>
      </c>
    </row>
    <row r="540" spans="2:17" x14ac:dyDescent="0.3">
      <c r="B540" s="350">
        <v>44945</v>
      </c>
      <c r="C540">
        <v>81.040000000000006</v>
      </c>
      <c r="D540">
        <v>82.4</v>
      </c>
      <c r="E540">
        <v>80.75</v>
      </c>
      <c r="F540">
        <v>81.06</v>
      </c>
      <c r="G540" s="3">
        <v>949</v>
      </c>
      <c r="H540" t="s">
        <v>23</v>
      </c>
      <c r="I540">
        <v>81.641099999999994</v>
      </c>
      <c r="J540" s="7">
        <v>72.91</v>
      </c>
      <c r="K540">
        <v>81.010000000000005</v>
      </c>
      <c r="L540">
        <v>72.91</v>
      </c>
      <c r="M540">
        <v>79.38</v>
      </c>
      <c r="N540">
        <v>80.56</v>
      </c>
      <c r="O540" s="3">
        <v>13731</v>
      </c>
      <c r="P540" s="2">
        <v>76.137699999999995</v>
      </c>
      <c r="Q540" s="3">
        <v>221592</v>
      </c>
    </row>
    <row r="541" spans="2:17" x14ac:dyDescent="0.3">
      <c r="B541" s="350">
        <v>44946</v>
      </c>
      <c r="C541">
        <v>81.540000000000006</v>
      </c>
      <c r="D541">
        <v>82.25</v>
      </c>
      <c r="E541">
        <v>80.61</v>
      </c>
      <c r="F541">
        <v>82.24</v>
      </c>
      <c r="G541" s="3">
        <v>4263</v>
      </c>
      <c r="H541" t="s">
        <v>23</v>
      </c>
      <c r="I541">
        <v>81.667100000000005</v>
      </c>
      <c r="J541" s="7">
        <v>72.91</v>
      </c>
      <c r="K541">
        <v>81.010000000000005</v>
      </c>
      <c r="L541">
        <v>72.91</v>
      </c>
      <c r="M541">
        <v>79.38</v>
      </c>
      <c r="N541">
        <v>80.56</v>
      </c>
      <c r="O541" s="3">
        <v>13731</v>
      </c>
      <c r="P541" s="2">
        <v>76.137699999999995</v>
      </c>
      <c r="Q541" s="3">
        <v>221592</v>
      </c>
    </row>
    <row r="542" spans="2:17" x14ac:dyDescent="0.3">
      <c r="B542" s="350">
        <v>44949</v>
      </c>
      <c r="C542">
        <v>82.24</v>
      </c>
      <c r="D542">
        <v>82.97</v>
      </c>
      <c r="E542">
        <v>80.95</v>
      </c>
      <c r="F542">
        <v>82.33</v>
      </c>
      <c r="G542" s="3">
        <v>1450</v>
      </c>
      <c r="H542" t="s">
        <v>23</v>
      </c>
      <c r="I542">
        <v>82.379300000000001</v>
      </c>
      <c r="J542" s="7">
        <v>72.91</v>
      </c>
      <c r="K542">
        <v>81.010000000000005</v>
      </c>
      <c r="L542">
        <v>72.91</v>
      </c>
      <c r="M542">
        <v>79.38</v>
      </c>
      <c r="N542">
        <v>80.56</v>
      </c>
      <c r="O542" s="3">
        <v>13731</v>
      </c>
      <c r="P542" s="2">
        <v>76.137699999999995</v>
      </c>
      <c r="Q542" s="3">
        <v>221592</v>
      </c>
    </row>
    <row r="543" spans="2:17" x14ac:dyDescent="0.3">
      <c r="B543" s="350">
        <v>44950</v>
      </c>
      <c r="C543">
        <v>81.790000000000006</v>
      </c>
      <c r="D543">
        <v>81.91</v>
      </c>
      <c r="E543">
        <v>78.7</v>
      </c>
      <c r="F543">
        <v>78.849999999999994</v>
      </c>
      <c r="G543" s="3">
        <v>15739</v>
      </c>
      <c r="H543" t="s">
        <v>23</v>
      </c>
      <c r="I543">
        <v>80.0197</v>
      </c>
      <c r="J543" s="7">
        <v>72.91</v>
      </c>
      <c r="K543">
        <v>81.010000000000005</v>
      </c>
      <c r="L543">
        <v>72.91</v>
      </c>
      <c r="M543">
        <v>79.38</v>
      </c>
      <c r="N543">
        <v>80.56</v>
      </c>
      <c r="O543" s="3">
        <v>13731</v>
      </c>
      <c r="P543" s="2">
        <v>76.137699999999995</v>
      </c>
      <c r="Q543" s="3">
        <v>221592</v>
      </c>
    </row>
    <row r="544" spans="2:17" x14ac:dyDescent="0.3">
      <c r="B544" s="350">
        <v>44951</v>
      </c>
      <c r="C544">
        <v>78.88</v>
      </c>
      <c r="D544">
        <v>82.04</v>
      </c>
      <c r="E544">
        <v>78.25</v>
      </c>
      <c r="F544">
        <v>81.41</v>
      </c>
      <c r="G544" s="3">
        <v>8433</v>
      </c>
      <c r="H544" t="s">
        <v>23</v>
      </c>
      <c r="I544">
        <v>79.34</v>
      </c>
      <c r="J544" s="7">
        <v>72.91</v>
      </c>
      <c r="K544">
        <v>81.010000000000005</v>
      </c>
      <c r="L544">
        <v>72.91</v>
      </c>
      <c r="M544">
        <v>79.38</v>
      </c>
      <c r="N544">
        <v>80.56</v>
      </c>
      <c r="O544" s="3">
        <v>13731</v>
      </c>
      <c r="P544" s="2">
        <v>76.137699999999995</v>
      </c>
      <c r="Q544" s="3">
        <v>221592</v>
      </c>
    </row>
    <row r="545" spans="2:17" x14ac:dyDescent="0.3">
      <c r="B545" s="350">
        <v>44952</v>
      </c>
      <c r="C545">
        <v>81.260000000000005</v>
      </c>
      <c r="D545">
        <v>86.6</v>
      </c>
      <c r="E545">
        <v>81.260000000000005</v>
      </c>
      <c r="F545">
        <v>86.42</v>
      </c>
      <c r="G545" s="3">
        <v>3088</v>
      </c>
      <c r="H545" t="s">
        <v>23</v>
      </c>
      <c r="I545">
        <v>83.968199999999996</v>
      </c>
      <c r="J545" s="7">
        <v>72.91</v>
      </c>
      <c r="K545">
        <v>81.010000000000005</v>
      </c>
      <c r="L545">
        <v>72.91</v>
      </c>
      <c r="M545">
        <v>79.38</v>
      </c>
      <c r="N545">
        <v>80.56</v>
      </c>
      <c r="O545" s="3">
        <v>13731</v>
      </c>
      <c r="P545" s="2">
        <v>76.137699999999995</v>
      </c>
      <c r="Q545" s="3">
        <v>221592</v>
      </c>
    </row>
    <row r="546" spans="2:17" x14ac:dyDescent="0.3">
      <c r="B546" s="350">
        <v>44953</v>
      </c>
      <c r="C546">
        <v>86.25</v>
      </c>
      <c r="D546">
        <v>87.64</v>
      </c>
      <c r="E546">
        <v>86.08</v>
      </c>
      <c r="F546">
        <v>86.14</v>
      </c>
      <c r="G546" s="3">
        <v>3466</v>
      </c>
      <c r="H546" t="s">
        <v>23</v>
      </c>
      <c r="I546">
        <v>86.866299999999995</v>
      </c>
      <c r="J546" s="7">
        <v>72.91</v>
      </c>
      <c r="K546">
        <v>81.010000000000005</v>
      </c>
      <c r="L546">
        <v>72.91</v>
      </c>
      <c r="M546">
        <v>79.38</v>
      </c>
      <c r="N546">
        <v>80.56</v>
      </c>
      <c r="O546" s="3">
        <v>13731</v>
      </c>
      <c r="P546" s="2">
        <v>76.137699999999995</v>
      </c>
      <c r="Q546" s="3">
        <v>221592</v>
      </c>
    </row>
    <row r="547" spans="2:17" x14ac:dyDescent="0.3">
      <c r="B547" s="350">
        <v>44956</v>
      </c>
      <c r="C547">
        <v>85.92</v>
      </c>
      <c r="D547">
        <v>87.16</v>
      </c>
      <c r="E547">
        <v>84.56</v>
      </c>
      <c r="F547">
        <v>86.53</v>
      </c>
      <c r="G547" s="3">
        <v>3110</v>
      </c>
      <c r="H547" t="s">
        <v>23</v>
      </c>
      <c r="I547">
        <v>85.851299999999995</v>
      </c>
      <c r="J547" s="7">
        <v>72.91</v>
      </c>
      <c r="K547">
        <v>81.010000000000005</v>
      </c>
      <c r="L547">
        <v>72.91</v>
      </c>
      <c r="M547">
        <v>79.38</v>
      </c>
      <c r="N547">
        <v>80.56</v>
      </c>
      <c r="O547" s="3">
        <v>13731</v>
      </c>
      <c r="P547" s="2">
        <v>76.137699999999995</v>
      </c>
      <c r="Q547" s="3">
        <v>221592</v>
      </c>
    </row>
    <row r="548" spans="2:17" x14ac:dyDescent="0.3">
      <c r="B548" s="350">
        <v>44957</v>
      </c>
      <c r="C548">
        <v>86.73</v>
      </c>
      <c r="D548">
        <v>90.4</v>
      </c>
      <c r="E548">
        <v>85.99</v>
      </c>
      <c r="F548">
        <v>89.85</v>
      </c>
      <c r="G548" s="3">
        <v>5531</v>
      </c>
      <c r="H548" t="s">
        <v>23</v>
      </c>
      <c r="I548">
        <v>87.802000000000007</v>
      </c>
      <c r="J548" s="7">
        <v>72.91</v>
      </c>
      <c r="K548">
        <v>81.010000000000005</v>
      </c>
      <c r="L548">
        <v>72.91</v>
      </c>
      <c r="M548">
        <v>79.38</v>
      </c>
      <c r="N548">
        <v>80.56</v>
      </c>
      <c r="O548" s="3">
        <v>13731</v>
      </c>
      <c r="P548" s="2">
        <v>76.137699999999995</v>
      </c>
      <c r="Q548" s="3">
        <v>221592</v>
      </c>
    </row>
    <row r="549" spans="2:17" x14ac:dyDescent="0.3">
      <c r="B549" s="350">
        <v>44958</v>
      </c>
      <c r="C549">
        <v>89.25</v>
      </c>
      <c r="D549">
        <v>93.99</v>
      </c>
      <c r="E549">
        <v>89.25</v>
      </c>
      <c r="F549">
        <v>92.19</v>
      </c>
      <c r="G549" s="3">
        <v>2672</v>
      </c>
      <c r="H549" t="s">
        <v>23</v>
      </c>
      <c r="I549">
        <v>92.016199999999998</v>
      </c>
      <c r="J549" s="7">
        <v>72.91</v>
      </c>
      <c r="K549">
        <v>81.010000000000005</v>
      </c>
      <c r="L549">
        <v>72.91</v>
      </c>
      <c r="M549">
        <v>79.38</v>
      </c>
      <c r="N549">
        <v>80.56</v>
      </c>
      <c r="O549" s="3">
        <v>13731</v>
      </c>
      <c r="P549" s="2">
        <v>76.137699999999995</v>
      </c>
      <c r="Q549" s="3">
        <v>221592</v>
      </c>
    </row>
    <row r="550" spans="2:17" x14ac:dyDescent="0.3">
      <c r="B550" s="350">
        <v>44959</v>
      </c>
      <c r="C550">
        <v>92.13</v>
      </c>
      <c r="D550">
        <v>93.5</v>
      </c>
      <c r="E550">
        <v>88.8</v>
      </c>
      <c r="F550">
        <v>89.81</v>
      </c>
      <c r="G550" s="3">
        <v>8127</v>
      </c>
      <c r="H550" t="s">
        <v>23</v>
      </c>
      <c r="I550">
        <v>91.489599999999996</v>
      </c>
      <c r="J550" s="7">
        <v>72.91</v>
      </c>
      <c r="K550">
        <v>81.010000000000005</v>
      </c>
      <c r="L550">
        <v>72.91</v>
      </c>
      <c r="M550">
        <v>79.38</v>
      </c>
      <c r="N550">
        <v>80.56</v>
      </c>
      <c r="O550" s="3">
        <v>13731</v>
      </c>
      <c r="P550" s="2">
        <v>76.137699999999995</v>
      </c>
      <c r="Q550" s="3">
        <v>221592</v>
      </c>
    </row>
    <row r="551" spans="2:17" x14ac:dyDescent="0.3">
      <c r="B551" s="350">
        <v>44960</v>
      </c>
      <c r="C551">
        <v>91.94</v>
      </c>
      <c r="D551">
        <v>92.41</v>
      </c>
      <c r="E551">
        <v>90.15</v>
      </c>
      <c r="F551">
        <v>90.07</v>
      </c>
      <c r="G551" s="3">
        <v>2043</v>
      </c>
      <c r="H551" t="s">
        <v>23</v>
      </c>
      <c r="I551">
        <v>91.644000000000005</v>
      </c>
      <c r="J551" s="7">
        <v>72.91</v>
      </c>
      <c r="K551">
        <v>81.010000000000005</v>
      </c>
      <c r="L551">
        <v>72.91</v>
      </c>
      <c r="M551">
        <v>79.38</v>
      </c>
      <c r="N551">
        <v>80.56</v>
      </c>
      <c r="O551" s="3">
        <v>13731</v>
      </c>
      <c r="P551" s="2">
        <v>76.137699999999995</v>
      </c>
      <c r="Q551" s="3">
        <v>221592</v>
      </c>
    </row>
    <row r="552" spans="2:17" x14ac:dyDescent="0.3">
      <c r="B552" s="350">
        <v>44963</v>
      </c>
      <c r="C552">
        <v>92.05</v>
      </c>
      <c r="D552">
        <v>92.47</v>
      </c>
      <c r="E552">
        <v>87.47</v>
      </c>
      <c r="F552">
        <v>87.73</v>
      </c>
      <c r="G552" s="3">
        <v>2617</v>
      </c>
      <c r="H552" t="s">
        <v>23</v>
      </c>
      <c r="I552">
        <v>89.415800000000004</v>
      </c>
      <c r="J552" s="7">
        <v>72.91</v>
      </c>
      <c r="K552">
        <v>81.010000000000005</v>
      </c>
      <c r="L552">
        <v>72.91</v>
      </c>
      <c r="M552">
        <v>79.38</v>
      </c>
      <c r="N552">
        <v>80.56</v>
      </c>
      <c r="O552" s="3">
        <v>13731</v>
      </c>
      <c r="P552" s="2">
        <v>76.137699999999995</v>
      </c>
      <c r="Q552" s="3">
        <v>221592</v>
      </c>
    </row>
    <row r="553" spans="2:17" x14ac:dyDescent="0.3">
      <c r="B553" s="350">
        <v>44964</v>
      </c>
      <c r="C553">
        <v>89</v>
      </c>
      <c r="D553">
        <v>89</v>
      </c>
      <c r="E553">
        <v>86.47</v>
      </c>
      <c r="F553">
        <v>87.19</v>
      </c>
      <c r="G553" s="3">
        <v>4408</v>
      </c>
      <c r="H553" t="s">
        <v>23</v>
      </c>
      <c r="I553">
        <v>87.589699999999993</v>
      </c>
      <c r="J553" s="7">
        <v>72.91</v>
      </c>
      <c r="K553">
        <v>81.010000000000005</v>
      </c>
      <c r="L553">
        <v>72.91</v>
      </c>
      <c r="M553">
        <v>79.38</v>
      </c>
      <c r="N553">
        <v>80.56</v>
      </c>
      <c r="O553" s="3">
        <v>13731</v>
      </c>
      <c r="P553" s="2">
        <v>76.137699999999995</v>
      </c>
      <c r="Q553" s="3">
        <v>221592</v>
      </c>
    </row>
    <row r="554" spans="2:17" x14ac:dyDescent="0.3">
      <c r="B554" s="350">
        <v>44965</v>
      </c>
      <c r="C554">
        <v>87.1</v>
      </c>
      <c r="D554">
        <v>88.63</v>
      </c>
      <c r="E554">
        <v>86.15</v>
      </c>
      <c r="F554">
        <v>87.18</v>
      </c>
      <c r="G554" s="3">
        <v>2630</v>
      </c>
      <c r="H554" t="s">
        <v>23</v>
      </c>
      <c r="I554">
        <v>87.279600000000002</v>
      </c>
      <c r="J554" s="7">
        <v>72.91</v>
      </c>
      <c r="K554">
        <v>81.010000000000005</v>
      </c>
      <c r="L554">
        <v>72.91</v>
      </c>
      <c r="M554">
        <v>79.38</v>
      </c>
      <c r="N554">
        <v>80.56</v>
      </c>
      <c r="O554" s="3">
        <v>13731</v>
      </c>
      <c r="P554" s="2">
        <v>76.137699999999995</v>
      </c>
      <c r="Q554" s="3">
        <v>221592</v>
      </c>
    </row>
    <row r="555" spans="2:17" x14ac:dyDescent="0.3">
      <c r="B555" s="350">
        <v>44966</v>
      </c>
      <c r="C555">
        <v>87.86</v>
      </c>
      <c r="D555">
        <v>89.7</v>
      </c>
      <c r="E555">
        <v>86.8</v>
      </c>
      <c r="F555">
        <v>87.9</v>
      </c>
      <c r="G555" s="3">
        <v>8402</v>
      </c>
      <c r="H555" t="s">
        <v>23</v>
      </c>
      <c r="I555">
        <v>88.832700000000003</v>
      </c>
      <c r="J555" s="7">
        <v>72.91</v>
      </c>
      <c r="K555">
        <v>81.010000000000005</v>
      </c>
      <c r="L555">
        <v>72.91</v>
      </c>
      <c r="M555">
        <v>79.38</v>
      </c>
      <c r="N555">
        <v>80.56</v>
      </c>
      <c r="O555" s="3">
        <v>13731</v>
      </c>
      <c r="P555" s="2">
        <v>76.137699999999995</v>
      </c>
      <c r="Q555" s="3">
        <v>221592</v>
      </c>
    </row>
    <row r="556" spans="2:17" x14ac:dyDescent="0.3">
      <c r="B556" s="350">
        <v>44967</v>
      </c>
      <c r="C556">
        <v>89.23</v>
      </c>
      <c r="D556">
        <v>90.14</v>
      </c>
      <c r="E556">
        <v>88.97</v>
      </c>
      <c r="F556">
        <v>89.93</v>
      </c>
      <c r="G556" s="3">
        <v>5116</v>
      </c>
      <c r="H556" t="s">
        <v>23</v>
      </c>
      <c r="I556">
        <v>89.593299999999999</v>
      </c>
      <c r="J556" s="7">
        <v>72.91</v>
      </c>
      <c r="K556">
        <v>81.010000000000005</v>
      </c>
      <c r="L556">
        <v>72.91</v>
      </c>
      <c r="M556">
        <v>79.38</v>
      </c>
      <c r="N556">
        <v>80.56</v>
      </c>
      <c r="O556" s="3">
        <v>13731</v>
      </c>
      <c r="P556" s="2">
        <v>76.137699999999995</v>
      </c>
      <c r="Q556" s="3">
        <v>221592</v>
      </c>
    </row>
    <row r="557" spans="2:17" x14ac:dyDescent="0.3">
      <c r="B557" s="350">
        <v>44970</v>
      </c>
      <c r="C557">
        <v>90.35</v>
      </c>
      <c r="D557">
        <v>90.35</v>
      </c>
      <c r="E557">
        <v>88.64</v>
      </c>
      <c r="F557">
        <v>89.14</v>
      </c>
      <c r="G557" s="3">
        <v>3322</v>
      </c>
      <c r="H557" t="s">
        <v>23</v>
      </c>
      <c r="I557">
        <v>89.093199999999996</v>
      </c>
      <c r="J557" s="7">
        <v>72.91</v>
      </c>
      <c r="K557">
        <v>81.010000000000005</v>
      </c>
      <c r="L557">
        <v>72.91</v>
      </c>
      <c r="M557">
        <v>79.38</v>
      </c>
      <c r="N557">
        <v>80.56</v>
      </c>
      <c r="O557" s="3">
        <v>13731</v>
      </c>
      <c r="P557" s="2">
        <v>76.137699999999995</v>
      </c>
      <c r="Q557" s="3">
        <v>221592</v>
      </c>
    </row>
    <row r="558" spans="2:17" x14ac:dyDescent="0.3">
      <c r="B558" s="350">
        <v>44971</v>
      </c>
      <c r="C558">
        <v>88.95</v>
      </c>
      <c r="D558">
        <v>90.37</v>
      </c>
      <c r="E558">
        <v>86.98</v>
      </c>
      <c r="F558">
        <v>88.99</v>
      </c>
      <c r="G558" s="3">
        <v>4488</v>
      </c>
      <c r="H558" t="s">
        <v>23</v>
      </c>
      <c r="I558">
        <v>88.553299999999993</v>
      </c>
      <c r="J558" s="7">
        <v>72.91</v>
      </c>
      <c r="K558">
        <v>81.010000000000005</v>
      </c>
      <c r="L558">
        <v>72.91</v>
      </c>
      <c r="M558">
        <v>79.38</v>
      </c>
      <c r="N558">
        <v>80.56</v>
      </c>
      <c r="O558" s="3">
        <v>13731</v>
      </c>
      <c r="P558" s="2">
        <v>76.137699999999995</v>
      </c>
      <c r="Q558" s="3">
        <v>221592</v>
      </c>
    </row>
    <row r="559" spans="2:17" x14ac:dyDescent="0.3">
      <c r="B559" s="350">
        <v>44972</v>
      </c>
      <c r="C559">
        <v>88.25</v>
      </c>
      <c r="D559">
        <v>91.54</v>
      </c>
      <c r="E559">
        <v>87.53</v>
      </c>
      <c r="F559">
        <v>91.22</v>
      </c>
      <c r="G559" s="3">
        <v>5582</v>
      </c>
      <c r="H559" t="s">
        <v>23</v>
      </c>
      <c r="I559">
        <v>88.9285</v>
      </c>
      <c r="J559" s="7">
        <v>72.91</v>
      </c>
      <c r="K559">
        <v>81.010000000000005</v>
      </c>
      <c r="L559">
        <v>72.91</v>
      </c>
      <c r="M559">
        <v>79.38</v>
      </c>
      <c r="N559">
        <v>80.56</v>
      </c>
      <c r="O559" s="3">
        <v>13731</v>
      </c>
      <c r="P559" s="2">
        <v>76.137699999999995</v>
      </c>
      <c r="Q559" s="3">
        <v>221592</v>
      </c>
    </row>
    <row r="560" spans="2:17" x14ac:dyDescent="0.3">
      <c r="B560" s="350">
        <v>44973</v>
      </c>
      <c r="C560">
        <v>92.14</v>
      </c>
      <c r="D560">
        <v>94.82</v>
      </c>
      <c r="E560">
        <v>91.95</v>
      </c>
      <c r="F560">
        <v>94.33</v>
      </c>
      <c r="G560" s="3">
        <v>1960</v>
      </c>
      <c r="H560" t="s">
        <v>23</v>
      </c>
      <c r="I560">
        <v>93.887600000000006</v>
      </c>
      <c r="J560" s="7">
        <v>72.91</v>
      </c>
      <c r="K560">
        <v>81.010000000000005</v>
      </c>
      <c r="L560">
        <v>72.91</v>
      </c>
      <c r="M560">
        <v>79.38</v>
      </c>
      <c r="N560">
        <v>80.56</v>
      </c>
      <c r="O560" s="3">
        <v>13731</v>
      </c>
      <c r="P560" s="2">
        <v>76.137699999999995</v>
      </c>
      <c r="Q560" s="3">
        <v>221592</v>
      </c>
    </row>
    <row r="561" spans="2:17" x14ac:dyDescent="0.3">
      <c r="B561" s="350">
        <v>44974</v>
      </c>
      <c r="C561">
        <v>94.91</v>
      </c>
      <c r="D561">
        <v>95.05</v>
      </c>
      <c r="E561">
        <v>92.3</v>
      </c>
      <c r="F561">
        <v>93.07</v>
      </c>
      <c r="G561" s="3">
        <v>2840</v>
      </c>
      <c r="H561" t="s">
        <v>23</v>
      </c>
      <c r="I561">
        <v>93.594899999999996</v>
      </c>
      <c r="J561" s="7">
        <v>72.91</v>
      </c>
      <c r="K561">
        <v>81.010000000000005</v>
      </c>
      <c r="L561">
        <v>72.91</v>
      </c>
      <c r="M561">
        <v>79.38</v>
      </c>
      <c r="N561">
        <v>80.56</v>
      </c>
      <c r="O561" s="3">
        <v>13731</v>
      </c>
      <c r="P561" s="2">
        <v>76.137699999999995</v>
      </c>
      <c r="Q561" s="3">
        <v>221592</v>
      </c>
    </row>
    <row r="562" spans="2:17" x14ac:dyDescent="0.3">
      <c r="B562" s="350">
        <v>44977</v>
      </c>
      <c r="C562">
        <v>93.2</v>
      </c>
      <c r="D562">
        <v>96.45</v>
      </c>
      <c r="E562">
        <v>93.2</v>
      </c>
      <c r="F562">
        <v>95.11</v>
      </c>
      <c r="G562" s="3">
        <v>1830</v>
      </c>
      <c r="H562" t="s">
        <v>23</v>
      </c>
      <c r="I562">
        <v>95.192300000000003</v>
      </c>
      <c r="J562" s="7">
        <v>72.91</v>
      </c>
      <c r="K562">
        <v>81.010000000000005</v>
      </c>
      <c r="L562">
        <v>72.91</v>
      </c>
      <c r="M562">
        <v>79.38</v>
      </c>
      <c r="N562">
        <v>80.56</v>
      </c>
      <c r="O562" s="3">
        <v>13731</v>
      </c>
      <c r="P562" s="2">
        <v>76.137699999999995</v>
      </c>
      <c r="Q562" s="3">
        <v>221592</v>
      </c>
    </row>
    <row r="563" spans="2:17" x14ac:dyDescent="0.3">
      <c r="B563" s="350">
        <v>44978</v>
      </c>
      <c r="C563">
        <v>95.66</v>
      </c>
      <c r="D563">
        <v>97.75</v>
      </c>
      <c r="E563">
        <v>93.42</v>
      </c>
      <c r="F563">
        <v>97.04</v>
      </c>
      <c r="G563" s="3">
        <v>1868</v>
      </c>
      <c r="H563" t="s">
        <v>23</v>
      </c>
      <c r="I563">
        <v>96.386799999999994</v>
      </c>
      <c r="J563" s="7">
        <v>72.91</v>
      </c>
      <c r="K563">
        <v>81.010000000000005</v>
      </c>
      <c r="L563">
        <v>72.91</v>
      </c>
      <c r="M563">
        <v>79.38</v>
      </c>
      <c r="N563">
        <v>80.56</v>
      </c>
      <c r="O563" s="3">
        <v>13731</v>
      </c>
      <c r="P563" s="2">
        <v>76.137699999999995</v>
      </c>
      <c r="Q563" s="3">
        <v>221592</v>
      </c>
    </row>
    <row r="564" spans="2:17" x14ac:dyDescent="0.3">
      <c r="B564" s="350">
        <v>44979</v>
      </c>
      <c r="C564">
        <v>96.75</v>
      </c>
      <c r="D564">
        <v>96.89</v>
      </c>
      <c r="E564">
        <v>92.98</v>
      </c>
      <c r="F564">
        <v>93.54</v>
      </c>
      <c r="G564" s="3">
        <v>2968</v>
      </c>
      <c r="H564" t="s">
        <v>23</v>
      </c>
      <c r="I564">
        <v>95.382400000000004</v>
      </c>
      <c r="J564" s="7">
        <v>72.91</v>
      </c>
      <c r="K564">
        <v>81.010000000000005</v>
      </c>
      <c r="L564">
        <v>72.91</v>
      </c>
      <c r="M564">
        <v>79.38</v>
      </c>
      <c r="N564">
        <v>80.56</v>
      </c>
      <c r="O564" s="3">
        <v>13731</v>
      </c>
      <c r="P564" s="2">
        <v>76.137699999999995</v>
      </c>
      <c r="Q564" s="3">
        <v>221592</v>
      </c>
    </row>
    <row r="565" spans="2:17" x14ac:dyDescent="0.3">
      <c r="B565" s="350">
        <v>44980</v>
      </c>
      <c r="C565">
        <v>92.91</v>
      </c>
      <c r="D565">
        <v>94.92</v>
      </c>
      <c r="E565">
        <v>92.91</v>
      </c>
      <c r="F565">
        <v>94.31</v>
      </c>
      <c r="G565" s="3">
        <v>2559</v>
      </c>
      <c r="H565" t="s">
        <v>23</v>
      </c>
      <c r="I565">
        <v>93.678399999999996</v>
      </c>
      <c r="J565" s="7">
        <v>72.91</v>
      </c>
      <c r="K565">
        <v>81.010000000000005</v>
      </c>
      <c r="L565">
        <v>72.91</v>
      </c>
      <c r="M565">
        <v>79.38</v>
      </c>
      <c r="N565">
        <v>80.56</v>
      </c>
      <c r="O565" s="3">
        <v>13731</v>
      </c>
      <c r="P565" s="2">
        <v>76.137699999999995</v>
      </c>
      <c r="Q565" s="3">
        <v>221592</v>
      </c>
    </row>
    <row r="566" spans="2:17" x14ac:dyDescent="0.3">
      <c r="B566" s="350">
        <v>44981</v>
      </c>
      <c r="C566">
        <v>93.84</v>
      </c>
      <c r="D566">
        <v>96.6</v>
      </c>
      <c r="E566">
        <v>93.59</v>
      </c>
      <c r="F566">
        <v>94.07</v>
      </c>
      <c r="G566" s="3">
        <v>4263</v>
      </c>
      <c r="H566" t="s">
        <v>23</v>
      </c>
      <c r="I566">
        <v>95.325400000000002</v>
      </c>
      <c r="J566" s="7">
        <v>72.91</v>
      </c>
      <c r="K566">
        <v>81.010000000000005</v>
      </c>
      <c r="L566">
        <v>72.91</v>
      </c>
      <c r="M566">
        <v>79.38</v>
      </c>
      <c r="N566">
        <v>80.56</v>
      </c>
      <c r="O566" s="3">
        <v>13731</v>
      </c>
      <c r="P566" s="2">
        <v>76.137699999999995</v>
      </c>
      <c r="Q566" s="3">
        <v>221592</v>
      </c>
    </row>
    <row r="567" spans="2:17" x14ac:dyDescent="0.3">
      <c r="B567" s="350">
        <v>44984</v>
      </c>
      <c r="C567">
        <v>94.68</v>
      </c>
      <c r="D567">
        <v>97.21</v>
      </c>
      <c r="E567">
        <v>94.68</v>
      </c>
      <c r="F567">
        <v>96.85</v>
      </c>
      <c r="G567" s="3">
        <v>4331</v>
      </c>
      <c r="H567" t="s">
        <v>23</v>
      </c>
      <c r="I567">
        <v>96.131500000000003</v>
      </c>
      <c r="J567" s="7">
        <v>72.91</v>
      </c>
      <c r="K567">
        <v>81.010000000000005</v>
      </c>
      <c r="L567">
        <v>72.91</v>
      </c>
      <c r="M567">
        <v>79.38</v>
      </c>
      <c r="N567">
        <v>80.56</v>
      </c>
      <c r="O567" s="3">
        <v>13731</v>
      </c>
      <c r="P567" s="2">
        <v>76.137699999999995</v>
      </c>
      <c r="Q567" s="3">
        <v>221592</v>
      </c>
    </row>
    <row r="568" spans="2:17" x14ac:dyDescent="0.3">
      <c r="B568" s="350">
        <v>44985</v>
      </c>
      <c r="C568">
        <v>96.82</v>
      </c>
      <c r="D568">
        <v>97.04</v>
      </c>
      <c r="E568">
        <v>95.7</v>
      </c>
      <c r="F568">
        <v>96.39</v>
      </c>
      <c r="G568" s="3">
        <v>2678</v>
      </c>
      <c r="H568" t="s">
        <v>23</v>
      </c>
      <c r="I568">
        <v>96.311300000000003</v>
      </c>
      <c r="J568" s="7">
        <v>72.91</v>
      </c>
      <c r="K568">
        <v>81.010000000000005</v>
      </c>
      <c r="L568">
        <v>72.91</v>
      </c>
      <c r="M568">
        <v>79.38</v>
      </c>
      <c r="N568">
        <v>80.56</v>
      </c>
      <c r="O568" s="3">
        <v>13731</v>
      </c>
      <c r="P568" s="2">
        <v>76.137699999999995</v>
      </c>
      <c r="Q568" s="3">
        <v>221592</v>
      </c>
    </row>
    <row r="569" spans="2:17" x14ac:dyDescent="0.3">
      <c r="B569" s="350">
        <v>44986</v>
      </c>
      <c r="C569">
        <v>96.09</v>
      </c>
      <c r="D569">
        <v>96.09</v>
      </c>
      <c r="E569">
        <v>93.28</v>
      </c>
      <c r="F569">
        <v>93.54</v>
      </c>
      <c r="G569" s="3">
        <v>1160</v>
      </c>
      <c r="H569" t="s">
        <v>23</v>
      </c>
      <c r="I569">
        <v>94.624700000000004</v>
      </c>
      <c r="J569" s="7">
        <v>72.91</v>
      </c>
      <c r="K569">
        <v>81.010000000000005</v>
      </c>
      <c r="L569">
        <v>72.91</v>
      </c>
      <c r="M569">
        <v>79.38</v>
      </c>
      <c r="N569">
        <v>80.56</v>
      </c>
      <c r="O569" s="3">
        <v>13731</v>
      </c>
      <c r="P569" s="2">
        <v>76.137699999999995</v>
      </c>
      <c r="Q569" s="3">
        <v>221592</v>
      </c>
    </row>
    <row r="570" spans="2:17" x14ac:dyDescent="0.3">
      <c r="B570" s="350">
        <v>44987</v>
      </c>
      <c r="C570">
        <v>94.61</v>
      </c>
      <c r="D570">
        <v>94.9</v>
      </c>
      <c r="E570">
        <v>89.7</v>
      </c>
      <c r="F570">
        <v>90.05</v>
      </c>
      <c r="G570" s="3">
        <v>1719</v>
      </c>
      <c r="H570" t="s">
        <v>23</v>
      </c>
      <c r="I570">
        <v>92.178799999999995</v>
      </c>
      <c r="J570" s="7">
        <v>72.91</v>
      </c>
      <c r="K570">
        <v>81.010000000000005</v>
      </c>
      <c r="L570">
        <v>72.91</v>
      </c>
      <c r="M570">
        <v>79.38</v>
      </c>
      <c r="N570">
        <v>80.56</v>
      </c>
      <c r="O570" s="3">
        <v>13731</v>
      </c>
      <c r="P570" s="2">
        <v>76.137699999999995</v>
      </c>
      <c r="Q570" s="3">
        <v>221592</v>
      </c>
    </row>
    <row r="571" spans="2:17" x14ac:dyDescent="0.3">
      <c r="B571" s="350">
        <v>44988</v>
      </c>
      <c r="C571">
        <v>89.85</v>
      </c>
      <c r="D571">
        <v>89.85</v>
      </c>
      <c r="E571">
        <v>88.31</v>
      </c>
      <c r="F571">
        <v>88.9</v>
      </c>
      <c r="G571" s="3">
        <v>2847</v>
      </c>
      <c r="H571" t="s">
        <v>23</v>
      </c>
      <c r="I571">
        <v>89.256399999999999</v>
      </c>
      <c r="J571" s="7">
        <v>72.91</v>
      </c>
      <c r="K571">
        <v>81.010000000000005</v>
      </c>
      <c r="L571">
        <v>72.91</v>
      </c>
      <c r="M571">
        <v>79.38</v>
      </c>
      <c r="N571">
        <v>80.56</v>
      </c>
      <c r="O571" s="3">
        <v>13731</v>
      </c>
      <c r="P571" s="2">
        <v>76.137699999999995</v>
      </c>
      <c r="Q571" s="3">
        <v>221592</v>
      </c>
    </row>
    <row r="572" spans="2:17" x14ac:dyDescent="0.3">
      <c r="B572" s="350">
        <v>44991</v>
      </c>
      <c r="C572">
        <v>90.32</v>
      </c>
      <c r="D572">
        <v>91.21</v>
      </c>
      <c r="E572">
        <v>88.89</v>
      </c>
      <c r="F572">
        <v>89.75</v>
      </c>
      <c r="G572" s="3">
        <v>1411</v>
      </c>
      <c r="H572" t="s">
        <v>23</v>
      </c>
      <c r="I572">
        <v>89.754900000000006</v>
      </c>
      <c r="J572" s="7">
        <v>72.91</v>
      </c>
      <c r="K572">
        <v>81.010000000000005</v>
      </c>
      <c r="L572">
        <v>72.91</v>
      </c>
      <c r="M572">
        <v>79.38</v>
      </c>
      <c r="N572">
        <v>80.56</v>
      </c>
      <c r="O572" s="3">
        <v>13731</v>
      </c>
      <c r="P572" s="2">
        <v>76.137699999999995</v>
      </c>
      <c r="Q572" s="3">
        <v>221592</v>
      </c>
    </row>
    <row r="573" spans="2:17" x14ac:dyDescent="0.3">
      <c r="B573" s="350">
        <v>44992</v>
      </c>
      <c r="C573">
        <v>90.13</v>
      </c>
      <c r="D573">
        <v>93.39</v>
      </c>
      <c r="E573">
        <v>90.13</v>
      </c>
      <c r="F573">
        <v>92.45</v>
      </c>
      <c r="G573" s="3">
        <v>1657</v>
      </c>
      <c r="H573" t="s">
        <v>23</v>
      </c>
      <c r="I573">
        <v>92.360699999999994</v>
      </c>
      <c r="J573" s="7">
        <v>72.91</v>
      </c>
      <c r="K573">
        <v>81.010000000000005</v>
      </c>
      <c r="L573">
        <v>72.91</v>
      </c>
      <c r="M573">
        <v>79.38</v>
      </c>
      <c r="N573">
        <v>80.56</v>
      </c>
      <c r="O573" s="3">
        <v>13731</v>
      </c>
      <c r="P573" s="2">
        <v>76.137699999999995</v>
      </c>
      <c r="Q573" s="3">
        <v>221592</v>
      </c>
    </row>
    <row r="574" spans="2:17" x14ac:dyDescent="0.3">
      <c r="B574" s="350">
        <v>44993</v>
      </c>
      <c r="C574">
        <v>93</v>
      </c>
      <c r="D574">
        <v>95.5</v>
      </c>
      <c r="E574">
        <v>93</v>
      </c>
      <c r="F574">
        <v>94.56</v>
      </c>
      <c r="G574" s="3">
        <v>1872</v>
      </c>
      <c r="H574" t="s">
        <v>23</v>
      </c>
      <c r="I574">
        <v>94.490399999999994</v>
      </c>
      <c r="J574" s="7">
        <v>72.91</v>
      </c>
      <c r="K574">
        <v>81.010000000000005</v>
      </c>
      <c r="L574">
        <v>72.91</v>
      </c>
      <c r="M574">
        <v>79.38</v>
      </c>
      <c r="N574">
        <v>80.56</v>
      </c>
      <c r="O574" s="3">
        <v>13731</v>
      </c>
      <c r="P574" s="2">
        <v>76.137699999999995</v>
      </c>
      <c r="Q574" s="3">
        <v>221592</v>
      </c>
    </row>
    <row r="575" spans="2:17" x14ac:dyDescent="0.3">
      <c r="B575" s="350">
        <v>44994</v>
      </c>
      <c r="C575">
        <v>95</v>
      </c>
      <c r="D575">
        <v>96.43</v>
      </c>
      <c r="E575">
        <v>93.7</v>
      </c>
      <c r="F575">
        <v>95.18</v>
      </c>
      <c r="G575" s="3">
        <v>4841</v>
      </c>
      <c r="H575" t="s">
        <v>23</v>
      </c>
      <c r="I575">
        <v>94.912700000000001</v>
      </c>
      <c r="J575" s="7">
        <v>72.91</v>
      </c>
      <c r="K575">
        <v>81.010000000000005</v>
      </c>
      <c r="L575">
        <v>72.91</v>
      </c>
      <c r="M575">
        <v>79.38</v>
      </c>
      <c r="N575">
        <v>80.56</v>
      </c>
      <c r="O575" s="3">
        <v>13731</v>
      </c>
      <c r="P575" s="2">
        <v>76.137699999999995</v>
      </c>
      <c r="Q575" s="3">
        <v>221592</v>
      </c>
    </row>
    <row r="576" spans="2:17" x14ac:dyDescent="0.3">
      <c r="B576" s="350">
        <v>44995</v>
      </c>
      <c r="C576">
        <v>95.37</v>
      </c>
      <c r="D576">
        <v>97</v>
      </c>
      <c r="E576">
        <v>95.11</v>
      </c>
      <c r="F576">
        <v>96.6</v>
      </c>
      <c r="G576" s="3">
        <v>6221</v>
      </c>
      <c r="H576" t="s">
        <v>23</v>
      </c>
      <c r="I576">
        <v>95.950699999999998</v>
      </c>
      <c r="J576" s="7">
        <v>72.91</v>
      </c>
      <c r="K576">
        <v>81.010000000000005</v>
      </c>
      <c r="L576">
        <v>72.91</v>
      </c>
      <c r="M576">
        <v>79.38</v>
      </c>
      <c r="N576">
        <v>80.56</v>
      </c>
      <c r="O576" s="3">
        <v>13731</v>
      </c>
      <c r="P576" s="2">
        <v>76.137699999999995</v>
      </c>
      <c r="Q576" s="3">
        <v>221592</v>
      </c>
    </row>
    <row r="577" spans="2:17" x14ac:dyDescent="0.3">
      <c r="B577" s="350">
        <v>44998</v>
      </c>
      <c r="C577">
        <v>95.99</v>
      </c>
      <c r="D577">
        <v>95.99</v>
      </c>
      <c r="E577">
        <v>92.29</v>
      </c>
      <c r="F577">
        <v>94.18</v>
      </c>
      <c r="G577" s="3">
        <v>3054</v>
      </c>
      <c r="H577" t="s">
        <v>23</v>
      </c>
      <c r="I577">
        <v>94.137</v>
      </c>
      <c r="J577" s="7">
        <v>72.91</v>
      </c>
      <c r="K577">
        <v>81.010000000000005</v>
      </c>
      <c r="L577">
        <v>72.91</v>
      </c>
      <c r="M577">
        <v>79.38</v>
      </c>
      <c r="N577">
        <v>80.56</v>
      </c>
      <c r="O577" s="3">
        <v>13731</v>
      </c>
      <c r="P577" s="2">
        <v>76.137699999999995</v>
      </c>
      <c r="Q577" s="3">
        <v>221592</v>
      </c>
    </row>
    <row r="578" spans="2:17" x14ac:dyDescent="0.3">
      <c r="B578" s="350">
        <v>44999</v>
      </c>
      <c r="C578">
        <v>92.77</v>
      </c>
      <c r="D578">
        <v>93.47</v>
      </c>
      <c r="E578">
        <v>89.5</v>
      </c>
      <c r="F578">
        <v>89.75</v>
      </c>
      <c r="G578" s="3">
        <v>3470</v>
      </c>
      <c r="H578" t="s">
        <v>23</v>
      </c>
      <c r="I578">
        <v>91.386399999999995</v>
      </c>
      <c r="J578" s="7">
        <v>72.91</v>
      </c>
      <c r="K578">
        <v>81.010000000000005</v>
      </c>
      <c r="L578">
        <v>72.91</v>
      </c>
      <c r="M578">
        <v>79.38</v>
      </c>
      <c r="N578">
        <v>80.56</v>
      </c>
      <c r="O578" s="3">
        <v>13731</v>
      </c>
      <c r="P578" s="2">
        <v>76.137699999999995</v>
      </c>
      <c r="Q578" s="3">
        <v>221592</v>
      </c>
    </row>
    <row r="579" spans="2:17" x14ac:dyDescent="0.3">
      <c r="B579" s="350">
        <v>45000</v>
      </c>
      <c r="C579">
        <v>90.28</v>
      </c>
      <c r="D579">
        <v>91.97</v>
      </c>
      <c r="E579">
        <v>86.37</v>
      </c>
      <c r="F579">
        <v>86.52</v>
      </c>
      <c r="G579" s="3">
        <v>12116</v>
      </c>
      <c r="H579" t="s">
        <v>23</v>
      </c>
      <c r="I579">
        <v>88.301299999999998</v>
      </c>
      <c r="J579" s="7">
        <v>72.91</v>
      </c>
      <c r="K579">
        <v>81.010000000000005</v>
      </c>
      <c r="L579">
        <v>72.91</v>
      </c>
      <c r="M579">
        <v>79.38</v>
      </c>
      <c r="N579">
        <v>80.56</v>
      </c>
      <c r="O579" s="3">
        <v>13731</v>
      </c>
      <c r="P579" s="2">
        <v>76.137699999999995</v>
      </c>
      <c r="Q579" s="3">
        <v>221592</v>
      </c>
    </row>
    <row r="580" spans="2:17" x14ac:dyDescent="0.3">
      <c r="B580" s="350">
        <v>45001</v>
      </c>
      <c r="C580">
        <v>88.22</v>
      </c>
      <c r="D580">
        <v>88.3</v>
      </c>
      <c r="E580">
        <v>83.78</v>
      </c>
      <c r="F580">
        <v>84.37</v>
      </c>
      <c r="G580" s="3">
        <v>5460</v>
      </c>
      <c r="H580" t="s">
        <v>23</v>
      </c>
      <c r="I580">
        <v>85.494699999999995</v>
      </c>
      <c r="J580" s="7">
        <v>72.91</v>
      </c>
      <c r="K580">
        <v>81.010000000000005</v>
      </c>
      <c r="L580">
        <v>72.91</v>
      </c>
      <c r="M580">
        <v>79.38</v>
      </c>
      <c r="N580">
        <v>80.56</v>
      </c>
      <c r="O580" s="3">
        <v>13731</v>
      </c>
      <c r="P580" s="2">
        <v>76.137699999999995</v>
      </c>
      <c r="Q580" s="3">
        <v>221592</v>
      </c>
    </row>
    <row r="581" spans="2:17" x14ac:dyDescent="0.3">
      <c r="B581" s="350">
        <v>45002</v>
      </c>
      <c r="C581">
        <v>85.64</v>
      </c>
      <c r="D581">
        <v>87.11</v>
      </c>
      <c r="E581">
        <v>83.29</v>
      </c>
      <c r="F581">
        <v>84.52</v>
      </c>
      <c r="G581" s="3">
        <v>930</v>
      </c>
      <c r="H581" t="s">
        <v>23</v>
      </c>
      <c r="I581">
        <v>85.421899999999994</v>
      </c>
      <c r="J581" s="7">
        <v>72.91</v>
      </c>
      <c r="K581">
        <v>81.010000000000005</v>
      </c>
      <c r="L581">
        <v>72.91</v>
      </c>
      <c r="M581">
        <v>79.38</v>
      </c>
      <c r="N581">
        <v>80.56</v>
      </c>
      <c r="O581" s="3">
        <v>13731</v>
      </c>
      <c r="P581" s="2">
        <v>76.137699999999995</v>
      </c>
      <c r="Q581" s="3">
        <v>221592</v>
      </c>
    </row>
    <row r="582" spans="2:17" x14ac:dyDescent="0.3">
      <c r="B582" s="350">
        <v>45005</v>
      </c>
      <c r="C582">
        <v>84.49</v>
      </c>
      <c r="D582">
        <v>85.97</v>
      </c>
      <c r="E582">
        <v>82.11</v>
      </c>
      <c r="F582">
        <v>85.08</v>
      </c>
      <c r="G582" s="3">
        <v>3261</v>
      </c>
      <c r="H582" t="s">
        <v>23</v>
      </c>
      <c r="I582">
        <v>83.581000000000003</v>
      </c>
      <c r="J582" s="7">
        <v>72.91</v>
      </c>
      <c r="K582">
        <v>81.010000000000005</v>
      </c>
      <c r="L582">
        <v>72.91</v>
      </c>
      <c r="M582">
        <v>79.38</v>
      </c>
      <c r="N582">
        <v>80.56</v>
      </c>
      <c r="O582" s="3">
        <v>13731</v>
      </c>
      <c r="P582" s="2">
        <v>76.137699999999995</v>
      </c>
      <c r="Q582" s="3">
        <v>221592</v>
      </c>
    </row>
    <row r="583" spans="2:17" x14ac:dyDescent="0.3">
      <c r="B583" s="350">
        <v>45006</v>
      </c>
      <c r="C583">
        <v>86.16</v>
      </c>
      <c r="D583">
        <v>88.37</v>
      </c>
      <c r="E583">
        <v>85.62</v>
      </c>
      <c r="F583">
        <v>86.85</v>
      </c>
      <c r="G583" s="3">
        <v>1145</v>
      </c>
      <c r="H583" t="s">
        <v>23</v>
      </c>
      <c r="I583">
        <v>87.158799999999999</v>
      </c>
      <c r="J583" s="7">
        <v>72.91</v>
      </c>
      <c r="K583">
        <v>81.010000000000005</v>
      </c>
      <c r="L583">
        <v>72.91</v>
      </c>
      <c r="M583">
        <v>79.38</v>
      </c>
      <c r="N583">
        <v>80.56</v>
      </c>
      <c r="O583" s="3">
        <v>13731</v>
      </c>
      <c r="P583" s="2">
        <v>76.137699999999995</v>
      </c>
      <c r="Q583" s="3">
        <v>221592</v>
      </c>
    </row>
    <row r="584" spans="2:17" x14ac:dyDescent="0.3">
      <c r="B584" s="350">
        <v>45007</v>
      </c>
      <c r="C584">
        <v>87.21</v>
      </c>
      <c r="D584">
        <v>87.67</v>
      </c>
      <c r="E584">
        <v>85.79</v>
      </c>
      <c r="F584">
        <v>86.76</v>
      </c>
      <c r="G584" s="3">
        <v>3118</v>
      </c>
      <c r="H584" t="s">
        <v>23</v>
      </c>
      <c r="I584">
        <v>86.4893</v>
      </c>
      <c r="J584" s="7">
        <v>72.91</v>
      </c>
      <c r="K584">
        <v>81.010000000000005</v>
      </c>
      <c r="L584">
        <v>72.91</v>
      </c>
      <c r="M584">
        <v>79.38</v>
      </c>
      <c r="N584">
        <v>80.56</v>
      </c>
      <c r="O584" s="3">
        <v>13731</v>
      </c>
      <c r="P584" s="2">
        <v>76.137699999999995</v>
      </c>
      <c r="Q584" s="3">
        <v>221592</v>
      </c>
    </row>
    <row r="585" spans="2:17" x14ac:dyDescent="0.3">
      <c r="B585" s="350">
        <v>45008</v>
      </c>
      <c r="C585">
        <v>86.67</v>
      </c>
      <c r="D585">
        <v>90.39</v>
      </c>
      <c r="E585">
        <v>86.67</v>
      </c>
      <c r="F585">
        <v>89.67</v>
      </c>
      <c r="G585" s="3">
        <v>3868</v>
      </c>
      <c r="H585" t="s">
        <v>23</v>
      </c>
      <c r="I585">
        <v>89.195499999999996</v>
      </c>
      <c r="J585" s="7">
        <v>72.91</v>
      </c>
      <c r="K585">
        <v>81.010000000000005</v>
      </c>
      <c r="L585">
        <v>72.91</v>
      </c>
      <c r="M585">
        <v>79.38</v>
      </c>
      <c r="N585">
        <v>80.56</v>
      </c>
      <c r="O585" s="3">
        <v>13731</v>
      </c>
      <c r="P585" s="2">
        <v>76.137699999999995</v>
      </c>
      <c r="Q585" s="3">
        <v>221592</v>
      </c>
    </row>
    <row r="586" spans="2:17" x14ac:dyDescent="0.3">
      <c r="B586" s="350">
        <v>45009</v>
      </c>
      <c r="C586">
        <v>89.86</v>
      </c>
      <c r="D586">
        <v>90.52</v>
      </c>
      <c r="E586">
        <v>83.95</v>
      </c>
      <c r="F586">
        <v>85.09</v>
      </c>
      <c r="G586" s="3">
        <v>2546</v>
      </c>
      <c r="H586" t="s">
        <v>23</v>
      </c>
      <c r="I586">
        <v>85.930300000000003</v>
      </c>
      <c r="J586" s="7">
        <v>72.91</v>
      </c>
      <c r="K586">
        <v>81.010000000000005</v>
      </c>
      <c r="L586">
        <v>72.91</v>
      </c>
      <c r="M586">
        <v>79.38</v>
      </c>
      <c r="N586">
        <v>80.56</v>
      </c>
      <c r="O586" s="3">
        <v>13731</v>
      </c>
      <c r="P586" s="2">
        <v>76.137699999999995</v>
      </c>
      <c r="Q586" s="3">
        <v>221592</v>
      </c>
    </row>
    <row r="587" spans="2:17" x14ac:dyDescent="0.3">
      <c r="B587" s="350">
        <v>45012</v>
      </c>
      <c r="C587">
        <v>86.05</v>
      </c>
      <c r="D587">
        <v>86.54</v>
      </c>
      <c r="E587">
        <v>84.1</v>
      </c>
      <c r="F587">
        <v>84.77</v>
      </c>
      <c r="G587" s="3">
        <v>3005</v>
      </c>
      <c r="H587" t="s">
        <v>23</v>
      </c>
      <c r="I587">
        <v>84.792000000000002</v>
      </c>
      <c r="J587" s="7">
        <v>72.91</v>
      </c>
      <c r="K587">
        <v>81.010000000000005</v>
      </c>
      <c r="L587">
        <v>72.91</v>
      </c>
      <c r="M587">
        <v>79.38</v>
      </c>
      <c r="N587">
        <v>80.56</v>
      </c>
      <c r="O587" s="3">
        <v>13731</v>
      </c>
      <c r="P587" s="2">
        <v>76.137699999999995</v>
      </c>
      <c r="Q587" s="3">
        <v>221592</v>
      </c>
    </row>
    <row r="588" spans="2:17" x14ac:dyDescent="0.3">
      <c r="B588" s="350">
        <v>45013</v>
      </c>
      <c r="C588">
        <v>86.32</v>
      </c>
      <c r="D588">
        <v>87.61</v>
      </c>
      <c r="E588">
        <v>86.19</v>
      </c>
      <c r="F588">
        <v>86.61</v>
      </c>
      <c r="G588" s="3">
        <v>9486</v>
      </c>
      <c r="H588" t="s">
        <v>23</v>
      </c>
      <c r="I588">
        <v>86.773700000000005</v>
      </c>
      <c r="J588" s="7">
        <v>72.91</v>
      </c>
      <c r="K588">
        <v>81.010000000000005</v>
      </c>
      <c r="L588">
        <v>72.91</v>
      </c>
      <c r="M588">
        <v>79.38</v>
      </c>
      <c r="N588">
        <v>80.56</v>
      </c>
      <c r="O588" s="3">
        <v>13731</v>
      </c>
      <c r="P588" s="2">
        <v>76.137699999999995</v>
      </c>
      <c r="Q588" s="3">
        <v>221592</v>
      </c>
    </row>
    <row r="589" spans="2:17" x14ac:dyDescent="0.3">
      <c r="B589" s="350">
        <v>45014</v>
      </c>
      <c r="C589">
        <v>87.12</v>
      </c>
      <c r="D589">
        <v>88.31</v>
      </c>
      <c r="E589">
        <v>86.69</v>
      </c>
      <c r="F589">
        <v>87.54</v>
      </c>
      <c r="G589" s="3">
        <v>1418</v>
      </c>
      <c r="H589" t="s">
        <v>23</v>
      </c>
      <c r="I589">
        <v>87.407799999999995</v>
      </c>
      <c r="J589" s="7">
        <v>72.91</v>
      </c>
      <c r="K589">
        <v>81.010000000000005</v>
      </c>
      <c r="L589">
        <v>72.91</v>
      </c>
      <c r="M589">
        <v>79.38</v>
      </c>
      <c r="N589">
        <v>80.56</v>
      </c>
      <c r="O589" s="3">
        <v>13731</v>
      </c>
      <c r="P589" s="2">
        <v>76.137699999999995</v>
      </c>
      <c r="Q589" s="3">
        <v>221592</v>
      </c>
    </row>
    <row r="590" spans="2:17" x14ac:dyDescent="0.3">
      <c r="B590" s="350">
        <v>45015</v>
      </c>
      <c r="C590">
        <v>88.11</v>
      </c>
      <c r="D590">
        <v>88.92</v>
      </c>
      <c r="E590">
        <v>86.85</v>
      </c>
      <c r="F590">
        <v>88.24</v>
      </c>
      <c r="G590" s="3">
        <v>5067</v>
      </c>
      <c r="H590" t="s">
        <v>23</v>
      </c>
      <c r="I590">
        <v>87.833299999999994</v>
      </c>
      <c r="J590" s="7">
        <v>72.91</v>
      </c>
      <c r="K590">
        <v>81.010000000000005</v>
      </c>
      <c r="L590">
        <v>72.91</v>
      </c>
      <c r="M590">
        <v>79.38</v>
      </c>
      <c r="N590">
        <v>80.56</v>
      </c>
      <c r="O590" s="3">
        <v>13731</v>
      </c>
      <c r="P590" s="2">
        <v>76.137699999999995</v>
      </c>
      <c r="Q590" s="3">
        <v>221592</v>
      </c>
    </row>
    <row r="591" spans="2:17" x14ac:dyDescent="0.3">
      <c r="B591" s="350">
        <v>45016</v>
      </c>
      <c r="C591">
        <v>89.13</v>
      </c>
      <c r="D591">
        <v>90.18</v>
      </c>
      <c r="E591">
        <v>88.09</v>
      </c>
      <c r="F591">
        <v>89.24</v>
      </c>
      <c r="G591" s="3">
        <v>3175</v>
      </c>
      <c r="H591" t="s">
        <v>23</v>
      </c>
      <c r="I591">
        <v>89.262500000000003</v>
      </c>
      <c r="J591" s="7">
        <v>72.91</v>
      </c>
      <c r="K591">
        <v>81.010000000000005</v>
      </c>
      <c r="L591">
        <v>72.91</v>
      </c>
      <c r="M591">
        <v>79.38</v>
      </c>
      <c r="N591">
        <v>80.56</v>
      </c>
      <c r="O591" s="3">
        <v>13731</v>
      </c>
      <c r="P591" s="2">
        <v>76.137699999999995</v>
      </c>
      <c r="Q591" s="3">
        <v>221592</v>
      </c>
    </row>
    <row r="592" spans="2:17" x14ac:dyDescent="0.3">
      <c r="B592" s="350">
        <v>45019</v>
      </c>
      <c r="C592">
        <v>89.52</v>
      </c>
      <c r="D592">
        <v>93.2</v>
      </c>
      <c r="E592">
        <v>89.49</v>
      </c>
      <c r="F592">
        <v>93.04</v>
      </c>
      <c r="G592" s="3">
        <v>7920</v>
      </c>
      <c r="H592" t="s">
        <v>23</v>
      </c>
      <c r="I592">
        <v>91.103700000000003</v>
      </c>
      <c r="J592" s="7">
        <v>72.91</v>
      </c>
      <c r="K592">
        <v>81.010000000000005</v>
      </c>
      <c r="L592">
        <v>72.91</v>
      </c>
      <c r="M592">
        <v>79.38</v>
      </c>
      <c r="N592">
        <v>80.56</v>
      </c>
      <c r="O592" s="3">
        <v>13731</v>
      </c>
      <c r="P592" s="2">
        <v>76.137699999999995</v>
      </c>
      <c r="Q592" s="3">
        <v>221592</v>
      </c>
    </row>
    <row r="593" spans="2:17" x14ac:dyDescent="0.3">
      <c r="B593" s="350">
        <v>45020</v>
      </c>
      <c r="C593">
        <v>92.69</v>
      </c>
      <c r="D593">
        <v>94.39</v>
      </c>
      <c r="E593">
        <v>91.99</v>
      </c>
      <c r="F593">
        <v>92.29</v>
      </c>
      <c r="G593" s="3">
        <v>9060</v>
      </c>
      <c r="H593" t="s">
        <v>23</v>
      </c>
      <c r="I593">
        <v>93.112499999999997</v>
      </c>
      <c r="J593" s="7">
        <v>72.91</v>
      </c>
      <c r="K593">
        <v>81.010000000000005</v>
      </c>
      <c r="L593">
        <v>72.91</v>
      </c>
      <c r="M593">
        <v>79.38</v>
      </c>
      <c r="N593">
        <v>80.56</v>
      </c>
      <c r="O593" s="3">
        <v>13731</v>
      </c>
      <c r="P593" s="2">
        <v>76.137699999999995</v>
      </c>
      <c r="Q593" s="3">
        <v>221592</v>
      </c>
    </row>
    <row r="594" spans="2:17" x14ac:dyDescent="0.3">
      <c r="B594" s="350">
        <v>45021</v>
      </c>
      <c r="C594">
        <v>93.4</v>
      </c>
      <c r="D594">
        <v>95.32</v>
      </c>
      <c r="E594">
        <v>93.2</v>
      </c>
      <c r="F594">
        <v>93.96</v>
      </c>
      <c r="G594" s="3">
        <v>594</v>
      </c>
      <c r="H594" t="s">
        <v>23</v>
      </c>
      <c r="I594">
        <v>94.13</v>
      </c>
      <c r="J594" s="7">
        <v>72.91</v>
      </c>
      <c r="K594">
        <v>81.010000000000005</v>
      </c>
      <c r="L594">
        <v>72.91</v>
      </c>
      <c r="M594">
        <v>79.38</v>
      </c>
      <c r="N594">
        <v>80.56</v>
      </c>
      <c r="O594" s="3">
        <v>13731</v>
      </c>
      <c r="P594" s="2">
        <v>76.137699999999995</v>
      </c>
      <c r="Q594" s="3">
        <v>221592</v>
      </c>
    </row>
    <row r="595" spans="2:17" x14ac:dyDescent="0.3">
      <c r="B595" s="350">
        <v>45022</v>
      </c>
      <c r="C595">
        <v>94.42</v>
      </c>
      <c r="D595">
        <v>94.74</v>
      </c>
      <c r="E595">
        <v>93.35</v>
      </c>
      <c r="F595">
        <v>94.01</v>
      </c>
      <c r="G595" s="3">
        <v>821</v>
      </c>
      <c r="H595" t="s">
        <v>23</v>
      </c>
      <c r="I595">
        <v>94.117099999999994</v>
      </c>
      <c r="J595" s="7">
        <v>72.91</v>
      </c>
      <c r="K595">
        <v>81.010000000000005</v>
      </c>
      <c r="L595">
        <v>72.91</v>
      </c>
      <c r="M595">
        <v>79.38</v>
      </c>
      <c r="N595">
        <v>80.56</v>
      </c>
      <c r="O595" s="3">
        <v>13731</v>
      </c>
      <c r="P595" s="2">
        <v>76.137699999999995</v>
      </c>
      <c r="Q595" s="3">
        <v>221592</v>
      </c>
    </row>
    <row r="596" spans="2:17" x14ac:dyDescent="0.3">
      <c r="B596" s="350">
        <v>45023</v>
      </c>
      <c r="C596">
        <v>94.42</v>
      </c>
      <c r="D596">
        <v>94.74</v>
      </c>
      <c r="E596">
        <v>93.35</v>
      </c>
      <c r="F596">
        <v>94.01</v>
      </c>
      <c r="G596" s="3">
        <v>821</v>
      </c>
      <c r="H596" t="s">
        <v>23</v>
      </c>
      <c r="I596">
        <v>94.117099999999994</v>
      </c>
      <c r="J596" s="7">
        <v>72.91</v>
      </c>
      <c r="K596">
        <v>81.010000000000005</v>
      </c>
      <c r="L596">
        <v>72.91</v>
      </c>
      <c r="M596">
        <v>79.38</v>
      </c>
      <c r="N596">
        <v>80.56</v>
      </c>
      <c r="O596" s="3">
        <v>13731</v>
      </c>
      <c r="P596" s="2">
        <v>76.137699999999995</v>
      </c>
      <c r="Q596" s="3">
        <v>221592</v>
      </c>
    </row>
    <row r="597" spans="2:17" x14ac:dyDescent="0.3">
      <c r="B597" s="350">
        <v>45026</v>
      </c>
      <c r="C597">
        <v>94.42</v>
      </c>
      <c r="D597">
        <v>94.74</v>
      </c>
      <c r="E597">
        <v>93.35</v>
      </c>
      <c r="F597">
        <v>94.01</v>
      </c>
      <c r="G597" s="3">
        <v>821</v>
      </c>
      <c r="H597" t="s">
        <v>23</v>
      </c>
      <c r="I597">
        <v>94.117099999999994</v>
      </c>
      <c r="J597" s="7">
        <v>72.91</v>
      </c>
      <c r="K597">
        <v>81.010000000000005</v>
      </c>
      <c r="L597">
        <v>72.91</v>
      </c>
      <c r="M597">
        <v>79.38</v>
      </c>
      <c r="N597">
        <v>80.56</v>
      </c>
      <c r="O597" s="3">
        <v>13731</v>
      </c>
      <c r="P597" s="2">
        <v>76.137699999999995</v>
      </c>
      <c r="Q597" s="3">
        <v>221592</v>
      </c>
    </row>
    <row r="598" spans="2:17" x14ac:dyDescent="0.3">
      <c r="B598" s="350">
        <v>45027</v>
      </c>
      <c r="C598">
        <v>94.4</v>
      </c>
      <c r="D598">
        <v>95.62</v>
      </c>
      <c r="E598">
        <v>94.4</v>
      </c>
      <c r="F598">
        <v>94.74</v>
      </c>
      <c r="G598" s="3">
        <v>1128</v>
      </c>
      <c r="H598" t="s">
        <v>23</v>
      </c>
      <c r="I598">
        <v>95.249600000000001</v>
      </c>
      <c r="J598" s="7">
        <v>72.91</v>
      </c>
      <c r="K598">
        <v>81.010000000000005</v>
      </c>
      <c r="L598">
        <v>72.91</v>
      </c>
      <c r="M598">
        <v>79.38</v>
      </c>
      <c r="N598">
        <v>80.56</v>
      </c>
      <c r="O598" s="3">
        <v>13731</v>
      </c>
      <c r="P598" s="2">
        <v>76.137699999999995</v>
      </c>
      <c r="Q598" s="3">
        <v>221592</v>
      </c>
    </row>
    <row r="599" spans="2:17" x14ac:dyDescent="0.3">
      <c r="B599" s="350">
        <v>45028</v>
      </c>
      <c r="C599">
        <v>94.8</v>
      </c>
      <c r="D599">
        <v>94.8</v>
      </c>
      <c r="E599">
        <v>92.48</v>
      </c>
      <c r="F599">
        <v>93.3</v>
      </c>
      <c r="G599" s="3">
        <v>6532</v>
      </c>
      <c r="H599" t="s">
        <v>23</v>
      </c>
      <c r="I599">
        <v>93.500600000000006</v>
      </c>
      <c r="J599" s="7">
        <v>72.91</v>
      </c>
      <c r="K599">
        <v>81.010000000000005</v>
      </c>
      <c r="L599">
        <v>72.91</v>
      </c>
      <c r="M599">
        <v>79.38</v>
      </c>
      <c r="N599">
        <v>80.56</v>
      </c>
      <c r="O599" s="3">
        <v>13731</v>
      </c>
      <c r="P599" s="2">
        <v>76.137699999999995</v>
      </c>
      <c r="Q599" s="3">
        <v>221592</v>
      </c>
    </row>
    <row r="600" spans="2:17" x14ac:dyDescent="0.3">
      <c r="B600" s="350">
        <v>45029</v>
      </c>
      <c r="C600">
        <v>93.15</v>
      </c>
      <c r="D600">
        <v>93.15</v>
      </c>
      <c r="E600">
        <v>90.6</v>
      </c>
      <c r="F600">
        <v>91.85</v>
      </c>
      <c r="G600" s="3">
        <v>1508</v>
      </c>
      <c r="H600" t="s">
        <v>23</v>
      </c>
      <c r="I600">
        <v>91.820099999999996</v>
      </c>
      <c r="J600" s="7">
        <v>72.91</v>
      </c>
      <c r="K600">
        <v>81.010000000000005</v>
      </c>
      <c r="L600">
        <v>72.91</v>
      </c>
      <c r="M600">
        <v>79.38</v>
      </c>
      <c r="N600">
        <v>80.56</v>
      </c>
      <c r="O600" s="3">
        <v>13731</v>
      </c>
      <c r="P600" s="2">
        <v>76.137699999999995</v>
      </c>
      <c r="Q600" s="3">
        <v>221592</v>
      </c>
    </row>
    <row r="601" spans="2:17" x14ac:dyDescent="0.3">
      <c r="B601" s="350">
        <v>45030</v>
      </c>
      <c r="C601">
        <v>91.69</v>
      </c>
      <c r="D601">
        <v>92.31</v>
      </c>
      <c r="E601">
        <v>90.6</v>
      </c>
      <c r="F601">
        <v>91.28</v>
      </c>
      <c r="G601" s="3">
        <v>2696</v>
      </c>
      <c r="H601" t="s">
        <v>23</v>
      </c>
      <c r="I601">
        <v>91.241900000000001</v>
      </c>
      <c r="J601" s="7">
        <v>72.91</v>
      </c>
      <c r="K601">
        <v>81.010000000000005</v>
      </c>
      <c r="L601">
        <v>72.91</v>
      </c>
      <c r="M601">
        <v>79.38</v>
      </c>
      <c r="N601">
        <v>80.56</v>
      </c>
      <c r="O601" s="3">
        <v>13731</v>
      </c>
      <c r="P601" s="2">
        <v>76.137699999999995</v>
      </c>
      <c r="Q601" s="3">
        <v>221592</v>
      </c>
    </row>
    <row r="602" spans="2:17" x14ac:dyDescent="0.3">
      <c r="B602" s="350">
        <v>45033</v>
      </c>
      <c r="C602">
        <v>92.02</v>
      </c>
      <c r="D602">
        <v>92.02</v>
      </c>
      <c r="E602">
        <v>89.64</v>
      </c>
      <c r="F602">
        <v>90.56</v>
      </c>
      <c r="G602" s="3">
        <v>5876</v>
      </c>
      <c r="H602" t="s">
        <v>23</v>
      </c>
      <c r="I602">
        <v>90.360699999999994</v>
      </c>
      <c r="J602" s="7">
        <v>72.91</v>
      </c>
      <c r="K602">
        <v>81.010000000000005</v>
      </c>
      <c r="L602">
        <v>72.91</v>
      </c>
      <c r="M602">
        <v>79.38</v>
      </c>
      <c r="N602">
        <v>80.56</v>
      </c>
      <c r="O602" s="3">
        <v>13731</v>
      </c>
      <c r="P602" s="2">
        <v>76.137699999999995</v>
      </c>
      <c r="Q602" s="3">
        <v>221592</v>
      </c>
    </row>
    <row r="603" spans="2:17" x14ac:dyDescent="0.3">
      <c r="B603" s="350">
        <v>45034</v>
      </c>
      <c r="C603">
        <v>90.72</v>
      </c>
      <c r="D603">
        <v>93.1</v>
      </c>
      <c r="E603">
        <v>89.91</v>
      </c>
      <c r="F603">
        <v>92.82</v>
      </c>
      <c r="G603" s="3">
        <v>2077</v>
      </c>
      <c r="H603" t="s">
        <v>23</v>
      </c>
      <c r="I603">
        <v>91.253699999999995</v>
      </c>
      <c r="J603" s="7">
        <v>72.91</v>
      </c>
      <c r="K603">
        <v>81.010000000000005</v>
      </c>
      <c r="L603">
        <v>72.91</v>
      </c>
      <c r="M603">
        <v>79.38</v>
      </c>
      <c r="N603">
        <v>80.56</v>
      </c>
      <c r="O603" s="3">
        <v>13731</v>
      </c>
      <c r="P603" s="2">
        <v>76.137699999999995</v>
      </c>
      <c r="Q603" s="3">
        <v>221592</v>
      </c>
    </row>
    <row r="604" spans="2:17" x14ac:dyDescent="0.3">
      <c r="B604" s="350">
        <v>45035</v>
      </c>
      <c r="C604">
        <v>92.49</v>
      </c>
      <c r="D604">
        <v>93.86</v>
      </c>
      <c r="E604">
        <v>91.8</v>
      </c>
      <c r="F604">
        <v>91.96</v>
      </c>
      <c r="G604" s="3">
        <v>6239</v>
      </c>
      <c r="H604" t="s">
        <v>23</v>
      </c>
      <c r="I604">
        <v>93.069100000000006</v>
      </c>
      <c r="J604" s="7">
        <v>72.91</v>
      </c>
      <c r="K604">
        <v>81.010000000000005</v>
      </c>
      <c r="L604">
        <v>72.91</v>
      </c>
      <c r="M604">
        <v>79.38</v>
      </c>
      <c r="N604">
        <v>80.56</v>
      </c>
      <c r="O604" s="3">
        <v>13731</v>
      </c>
      <c r="P604" s="2">
        <v>76.137699999999995</v>
      </c>
      <c r="Q604" s="3">
        <v>221592</v>
      </c>
    </row>
    <row r="605" spans="2:17" x14ac:dyDescent="0.3">
      <c r="B605" s="350">
        <v>45036</v>
      </c>
      <c r="C605">
        <v>91.98</v>
      </c>
      <c r="D605">
        <v>91.98</v>
      </c>
      <c r="E605">
        <v>88.69</v>
      </c>
      <c r="F605">
        <v>89.5</v>
      </c>
      <c r="G605" s="3">
        <v>1635</v>
      </c>
      <c r="H605" t="s">
        <v>23</v>
      </c>
      <c r="I605">
        <v>90.352099999999993</v>
      </c>
      <c r="J605" s="7">
        <v>72.91</v>
      </c>
      <c r="K605">
        <v>81.010000000000005</v>
      </c>
      <c r="L605">
        <v>72.91</v>
      </c>
      <c r="M605">
        <v>79.38</v>
      </c>
      <c r="N605">
        <v>80.56</v>
      </c>
      <c r="O605" s="3">
        <v>13731</v>
      </c>
      <c r="P605" s="2">
        <v>76.137699999999995</v>
      </c>
      <c r="Q605" s="3">
        <v>221592</v>
      </c>
    </row>
    <row r="606" spans="2:17" x14ac:dyDescent="0.3">
      <c r="B606" s="350">
        <v>45037</v>
      </c>
      <c r="C606">
        <v>89.15</v>
      </c>
      <c r="D606">
        <v>89.65</v>
      </c>
      <c r="E606">
        <v>86.95</v>
      </c>
      <c r="F606">
        <v>87.26</v>
      </c>
      <c r="G606" s="3">
        <v>1528</v>
      </c>
      <c r="H606" t="s">
        <v>23</v>
      </c>
      <c r="I606">
        <v>88.506600000000006</v>
      </c>
      <c r="J606" s="7">
        <v>72.91</v>
      </c>
      <c r="K606">
        <v>81.010000000000005</v>
      </c>
      <c r="L606">
        <v>72.91</v>
      </c>
      <c r="M606">
        <v>79.38</v>
      </c>
      <c r="N606">
        <v>80.56</v>
      </c>
      <c r="O606" s="3">
        <v>13731</v>
      </c>
      <c r="P606" s="2">
        <v>76.137699999999995</v>
      </c>
      <c r="Q606" s="3">
        <v>221592</v>
      </c>
    </row>
    <row r="607" spans="2:17" x14ac:dyDescent="0.3">
      <c r="B607" s="350">
        <v>45040</v>
      </c>
      <c r="C607">
        <v>87.41</v>
      </c>
      <c r="D607">
        <v>87.46</v>
      </c>
      <c r="E607">
        <v>85.14</v>
      </c>
      <c r="F607">
        <v>85.94</v>
      </c>
      <c r="G607" s="3">
        <v>1710</v>
      </c>
      <c r="H607" t="s">
        <v>23</v>
      </c>
      <c r="I607">
        <v>85.987200000000001</v>
      </c>
      <c r="J607" s="7">
        <v>72.91</v>
      </c>
      <c r="K607">
        <v>81.010000000000005</v>
      </c>
      <c r="L607">
        <v>72.91</v>
      </c>
      <c r="M607">
        <v>79.38</v>
      </c>
      <c r="N607">
        <v>80.56</v>
      </c>
      <c r="O607" s="3">
        <v>13731</v>
      </c>
      <c r="P607" s="2">
        <v>76.137699999999995</v>
      </c>
      <c r="Q607" s="3">
        <v>221592</v>
      </c>
    </row>
    <row r="608" spans="2:17" x14ac:dyDescent="0.3">
      <c r="B608" s="350">
        <v>45041</v>
      </c>
      <c r="C608">
        <v>85.76</v>
      </c>
      <c r="D608">
        <v>86.15</v>
      </c>
      <c r="E608">
        <v>84.2</v>
      </c>
      <c r="F608">
        <v>84.59</v>
      </c>
      <c r="G608" s="3">
        <v>1562</v>
      </c>
      <c r="H608" t="s">
        <v>23</v>
      </c>
      <c r="I608">
        <v>84.9375</v>
      </c>
      <c r="J608" s="7">
        <v>72.91</v>
      </c>
      <c r="K608">
        <v>81.010000000000005</v>
      </c>
      <c r="L608">
        <v>72.91</v>
      </c>
      <c r="M608">
        <v>79.38</v>
      </c>
      <c r="N608">
        <v>80.56</v>
      </c>
      <c r="O608" s="3">
        <v>13731</v>
      </c>
      <c r="P608" s="2">
        <v>76.137699999999995</v>
      </c>
      <c r="Q608" s="3">
        <v>221592</v>
      </c>
    </row>
    <row r="609" spans="2:17" x14ac:dyDescent="0.3">
      <c r="B609" s="350">
        <v>45042</v>
      </c>
      <c r="C609">
        <v>84.5</v>
      </c>
      <c r="D609">
        <v>84.5</v>
      </c>
      <c r="E609">
        <v>82.87</v>
      </c>
      <c r="F609">
        <v>83.3</v>
      </c>
      <c r="G609" s="3">
        <v>3742</v>
      </c>
      <c r="H609" t="s">
        <v>23</v>
      </c>
      <c r="I609">
        <v>83.561899999999994</v>
      </c>
      <c r="J609" s="7">
        <v>72.91</v>
      </c>
      <c r="K609">
        <v>81.010000000000005</v>
      </c>
      <c r="L609">
        <v>72.91</v>
      </c>
      <c r="M609">
        <v>79.38</v>
      </c>
      <c r="N609">
        <v>80.56</v>
      </c>
      <c r="O609" s="3">
        <v>13731</v>
      </c>
      <c r="P609" s="2">
        <v>76.137699999999995</v>
      </c>
      <c r="Q609" s="3">
        <v>221592</v>
      </c>
    </row>
    <row r="610" spans="2:17" x14ac:dyDescent="0.3">
      <c r="B610" s="350">
        <v>45043</v>
      </c>
      <c r="C610">
        <v>83.3</v>
      </c>
      <c r="D610">
        <v>85.25</v>
      </c>
      <c r="E610">
        <v>83.1</v>
      </c>
      <c r="F610">
        <v>83.8</v>
      </c>
      <c r="G610" s="3">
        <v>2794</v>
      </c>
      <c r="H610" t="s">
        <v>23</v>
      </c>
      <c r="I610">
        <v>83.808800000000005</v>
      </c>
      <c r="J610" s="7">
        <v>72.91</v>
      </c>
      <c r="K610">
        <v>81.010000000000005</v>
      </c>
      <c r="L610">
        <v>72.91</v>
      </c>
      <c r="M610">
        <v>79.38</v>
      </c>
      <c r="N610">
        <v>80.56</v>
      </c>
      <c r="O610" s="3">
        <v>13731</v>
      </c>
      <c r="P610" s="2">
        <v>76.137699999999995</v>
      </c>
      <c r="Q610" s="3">
        <v>221592</v>
      </c>
    </row>
    <row r="611" spans="2:17" x14ac:dyDescent="0.3">
      <c r="B611" s="350">
        <v>45044</v>
      </c>
      <c r="C611">
        <v>84.77</v>
      </c>
      <c r="D611">
        <v>85.75</v>
      </c>
      <c r="E611">
        <v>83.9</v>
      </c>
      <c r="F611">
        <v>85.1</v>
      </c>
      <c r="G611" s="3">
        <v>3377</v>
      </c>
      <c r="H611" t="s">
        <v>23</v>
      </c>
      <c r="I611">
        <v>84.996899999999997</v>
      </c>
      <c r="J611" s="7">
        <v>72.91</v>
      </c>
      <c r="K611">
        <v>81.010000000000005</v>
      </c>
      <c r="L611">
        <v>72.91</v>
      </c>
      <c r="M611">
        <v>79.38</v>
      </c>
      <c r="N611">
        <v>80.56</v>
      </c>
      <c r="O611" s="3">
        <v>13731</v>
      </c>
      <c r="P611" s="2">
        <v>76.137699999999995</v>
      </c>
      <c r="Q611" s="3">
        <v>221592</v>
      </c>
    </row>
    <row r="612" spans="2:17" x14ac:dyDescent="0.3">
      <c r="B612" s="350">
        <v>45047</v>
      </c>
      <c r="C612">
        <v>83.78</v>
      </c>
      <c r="D612">
        <v>83.84</v>
      </c>
      <c r="E612">
        <v>83.6</v>
      </c>
      <c r="F612">
        <v>83.71</v>
      </c>
      <c r="G612" s="3">
        <v>2032</v>
      </c>
      <c r="H612" t="s">
        <v>23</v>
      </c>
      <c r="I612">
        <v>83.69</v>
      </c>
      <c r="J612" s="7">
        <v>72.91</v>
      </c>
      <c r="K612">
        <v>81.010000000000005</v>
      </c>
      <c r="L612">
        <v>72.91</v>
      </c>
      <c r="M612">
        <v>79.38</v>
      </c>
      <c r="N612">
        <v>80.56</v>
      </c>
      <c r="O612" s="3">
        <v>13731</v>
      </c>
      <c r="P612" s="2">
        <v>76.137699999999995</v>
      </c>
      <c r="Q612" s="3">
        <v>221592</v>
      </c>
    </row>
    <row r="613" spans="2:17" x14ac:dyDescent="0.3">
      <c r="B613" s="350">
        <v>45048</v>
      </c>
      <c r="C613">
        <v>83.7</v>
      </c>
      <c r="D613">
        <v>88.21</v>
      </c>
      <c r="E613">
        <v>83.57</v>
      </c>
      <c r="F613">
        <v>86.17</v>
      </c>
      <c r="G613" s="3">
        <v>2695</v>
      </c>
      <c r="H613" t="s">
        <v>23</v>
      </c>
      <c r="I613">
        <v>86.549899999999994</v>
      </c>
      <c r="J613" s="7">
        <v>72.91</v>
      </c>
      <c r="K613">
        <v>81.010000000000005</v>
      </c>
      <c r="L613">
        <v>72.91</v>
      </c>
      <c r="M613">
        <v>79.38</v>
      </c>
      <c r="N613">
        <v>80.56</v>
      </c>
      <c r="O613" s="3">
        <v>13731</v>
      </c>
      <c r="P613" s="2">
        <v>76.137699999999995</v>
      </c>
      <c r="Q613" s="3">
        <v>221592</v>
      </c>
    </row>
    <row r="614" spans="2:17" x14ac:dyDescent="0.3">
      <c r="B614" s="350">
        <v>45049</v>
      </c>
      <c r="C614">
        <v>85.99</v>
      </c>
      <c r="D614">
        <v>86.52</v>
      </c>
      <c r="E614">
        <v>81.92</v>
      </c>
      <c r="F614">
        <v>82.86</v>
      </c>
      <c r="G614" s="3">
        <v>3567</v>
      </c>
      <c r="H614" t="s">
        <v>23</v>
      </c>
      <c r="I614">
        <v>83.572900000000004</v>
      </c>
      <c r="J614" s="7">
        <v>72.91</v>
      </c>
      <c r="K614">
        <v>81.010000000000005</v>
      </c>
      <c r="L614">
        <v>72.91</v>
      </c>
      <c r="M614">
        <v>79.38</v>
      </c>
      <c r="N614">
        <v>80.56</v>
      </c>
      <c r="O614" s="3">
        <v>13731</v>
      </c>
      <c r="P614" s="2">
        <v>76.137699999999995</v>
      </c>
      <c r="Q614" s="3">
        <v>221592</v>
      </c>
    </row>
    <row r="615" spans="2:17" x14ac:dyDescent="0.3">
      <c r="B615" s="350">
        <v>45050</v>
      </c>
      <c r="C615">
        <v>83.51</v>
      </c>
      <c r="D615">
        <v>83.51</v>
      </c>
      <c r="E615">
        <v>81.180000000000007</v>
      </c>
      <c r="F615">
        <v>82.57</v>
      </c>
      <c r="G615" s="3">
        <v>4113</v>
      </c>
      <c r="H615" t="s">
        <v>23</v>
      </c>
      <c r="I615">
        <v>82.231200000000001</v>
      </c>
      <c r="J615" s="7">
        <v>72.91</v>
      </c>
      <c r="K615">
        <v>81.010000000000005</v>
      </c>
      <c r="L615">
        <v>72.91</v>
      </c>
      <c r="M615">
        <v>79.38</v>
      </c>
      <c r="N615">
        <v>80.56</v>
      </c>
      <c r="O615" s="3">
        <v>13731</v>
      </c>
      <c r="P615" s="2">
        <v>76.137699999999995</v>
      </c>
      <c r="Q615" s="3">
        <v>221592</v>
      </c>
    </row>
    <row r="616" spans="2:17" x14ac:dyDescent="0.3">
      <c r="B616" s="350">
        <v>45051</v>
      </c>
      <c r="C616">
        <v>82.48</v>
      </c>
      <c r="D616">
        <v>84.39</v>
      </c>
      <c r="E616">
        <v>82.48</v>
      </c>
      <c r="F616">
        <v>82.86</v>
      </c>
      <c r="G616" s="3">
        <v>639</v>
      </c>
      <c r="H616" t="s">
        <v>23</v>
      </c>
      <c r="I616">
        <v>83.450599999999994</v>
      </c>
      <c r="J616" s="7">
        <v>72.91</v>
      </c>
      <c r="K616">
        <v>81.010000000000005</v>
      </c>
      <c r="L616">
        <v>72.91</v>
      </c>
      <c r="M616">
        <v>79.38</v>
      </c>
      <c r="N616">
        <v>80.56</v>
      </c>
      <c r="O616" s="3">
        <v>13731</v>
      </c>
      <c r="P616" s="2">
        <v>76.137699999999995</v>
      </c>
      <c r="Q616" s="3">
        <v>221592</v>
      </c>
    </row>
    <row r="617" spans="2:17" x14ac:dyDescent="0.3">
      <c r="B617" s="350">
        <v>45054</v>
      </c>
      <c r="C617">
        <v>83.66</v>
      </c>
      <c r="D617">
        <v>83.85</v>
      </c>
      <c r="E617">
        <v>82.65</v>
      </c>
      <c r="F617">
        <v>83.28</v>
      </c>
      <c r="G617" s="3">
        <v>218</v>
      </c>
      <c r="H617" t="s">
        <v>23</v>
      </c>
      <c r="I617">
        <v>83.164199999999994</v>
      </c>
      <c r="J617" s="7">
        <v>72.91</v>
      </c>
      <c r="K617">
        <v>81.010000000000005</v>
      </c>
      <c r="L617">
        <v>72.91</v>
      </c>
      <c r="M617">
        <v>79.38</v>
      </c>
      <c r="N617">
        <v>80.56</v>
      </c>
      <c r="O617" s="3">
        <v>13731</v>
      </c>
      <c r="P617" s="2">
        <v>76.137699999999995</v>
      </c>
      <c r="Q617" s="3">
        <v>221592</v>
      </c>
    </row>
    <row r="618" spans="2:17" x14ac:dyDescent="0.3">
      <c r="B618" s="350">
        <v>45055</v>
      </c>
      <c r="C618">
        <v>83.39</v>
      </c>
      <c r="D618">
        <v>84.72</v>
      </c>
      <c r="E618">
        <v>83.15</v>
      </c>
      <c r="F618">
        <v>84.65</v>
      </c>
      <c r="G618" s="3">
        <v>6504</v>
      </c>
      <c r="H618" t="s">
        <v>23</v>
      </c>
      <c r="I618">
        <v>83.918400000000005</v>
      </c>
      <c r="J618" s="7">
        <v>72.91</v>
      </c>
      <c r="K618">
        <v>81.010000000000005</v>
      </c>
      <c r="L618">
        <v>72.91</v>
      </c>
      <c r="M618">
        <v>79.38</v>
      </c>
      <c r="N618">
        <v>80.56</v>
      </c>
      <c r="O618" s="3">
        <v>13731</v>
      </c>
      <c r="P618" s="2">
        <v>76.137699999999995</v>
      </c>
      <c r="Q618" s="3">
        <v>221592</v>
      </c>
    </row>
    <row r="619" spans="2:17" x14ac:dyDescent="0.3">
      <c r="B619" s="350">
        <v>45056</v>
      </c>
      <c r="C619">
        <v>85.52</v>
      </c>
      <c r="D619">
        <v>87.47</v>
      </c>
      <c r="E619">
        <v>85.4</v>
      </c>
      <c r="F619">
        <v>87.31</v>
      </c>
      <c r="G619" s="3">
        <v>1039</v>
      </c>
      <c r="H619" t="s">
        <v>23</v>
      </c>
      <c r="I619">
        <v>86.912999999999997</v>
      </c>
      <c r="J619" s="7">
        <v>72.91</v>
      </c>
      <c r="K619">
        <v>81.010000000000005</v>
      </c>
      <c r="L619">
        <v>72.91</v>
      </c>
      <c r="M619">
        <v>79.38</v>
      </c>
      <c r="N619">
        <v>80.56</v>
      </c>
      <c r="O619" s="3">
        <v>13731</v>
      </c>
      <c r="P619" s="2">
        <v>76.137699999999995</v>
      </c>
      <c r="Q619" s="3">
        <v>221592</v>
      </c>
    </row>
    <row r="620" spans="2:17" x14ac:dyDescent="0.3">
      <c r="B620" s="350">
        <v>45057</v>
      </c>
      <c r="C620">
        <v>86.83</v>
      </c>
      <c r="D620">
        <v>87.65</v>
      </c>
      <c r="E620">
        <v>85.5</v>
      </c>
      <c r="F620">
        <v>86.22</v>
      </c>
      <c r="G620" s="3">
        <v>1386</v>
      </c>
      <c r="H620" t="s">
        <v>23</v>
      </c>
      <c r="I620">
        <v>86.927000000000007</v>
      </c>
      <c r="J620" s="7">
        <v>72.91</v>
      </c>
      <c r="K620">
        <v>81.010000000000005</v>
      </c>
      <c r="L620">
        <v>72.91</v>
      </c>
      <c r="M620">
        <v>79.38</v>
      </c>
      <c r="N620">
        <v>80.56</v>
      </c>
      <c r="O620" s="3">
        <v>13731</v>
      </c>
      <c r="P620" s="2">
        <v>76.137699999999995</v>
      </c>
      <c r="Q620" s="3">
        <v>221592</v>
      </c>
    </row>
    <row r="621" spans="2:17" x14ac:dyDescent="0.3">
      <c r="B621" s="350">
        <v>45058</v>
      </c>
      <c r="C621">
        <v>86</v>
      </c>
      <c r="D621">
        <v>87.33</v>
      </c>
      <c r="E621">
        <v>85.99</v>
      </c>
      <c r="F621">
        <v>86.31</v>
      </c>
      <c r="G621" s="3">
        <v>450</v>
      </c>
      <c r="H621" t="s">
        <v>23</v>
      </c>
      <c r="I621">
        <v>86.7196</v>
      </c>
      <c r="J621" s="7">
        <v>72.91</v>
      </c>
      <c r="K621">
        <v>81.010000000000005</v>
      </c>
      <c r="L621">
        <v>72.91</v>
      </c>
      <c r="M621">
        <v>79.38</v>
      </c>
      <c r="N621">
        <v>80.56</v>
      </c>
      <c r="O621" s="3">
        <v>13731</v>
      </c>
      <c r="P621" s="2">
        <v>76.137699999999995</v>
      </c>
      <c r="Q621" s="3">
        <v>221592</v>
      </c>
    </row>
    <row r="622" spans="2:17" x14ac:dyDescent="0.3">
      <c r="B622" s="350">
        <v>45061</v>
      </c>
      <c r="C622">
        <v>86.39</v>
      </c>
      <c r="D622">
        <v>86.57</v>
      </c>
      <c r="E622">
        <v>84</v>
      </c>
      <c r="F622">
        <v>84.86</v>
      </c>
      <c r="G622" s="3">
        <v>752</v>
      </c>
      <c r="H622" t="s">
        <v>23</v>
      </c>
      <c r="I622">
        <v>85.066000000000003</v>
      </c>
      <c r="J622" s="7">
        <v>72.91</v>
      </c>
      <c r="K622">
        <v>81.010000000000005</v>
      </c>
      <c r="L622">
        <v>72.91</v>
      </c>
      <c r="M622">
        <v>79.38</v>
      </c>
      <c r="N622">
        <v>80.56</v>
      </c>
      <c r="O622" s="3">
        <v>13731</v>
      </c>
      <c r="P622" s="2">
        <v>76.137699999999995</v>
      </c>
      <c r="Q622" s="3">
        <v>221592</v>
      </c>
    </row>
    <row r="623" spans="2:17" x14ac:dyDescent="0.3">
      <c r="B623" s="350">
        <v>45062</v>
      </c>
      <c r="C623">
        <v>84.95</v>
      </c>
      <c r="D623">
        <v>87.05</v>
      </c>
      <c r="E623">
        <v>84.71</v>
      </c>
      <c r="F623">
        <v>86.46</v>
      </c>
      <c r="G623" s="3">
        <v>1065</v>
      </c>
      <c r="H623" t="s">
        <v>23</v>
      </c>
      <c r="I623">
        <v>85.993499999999997</v>
      </c>
      <c r="J623" s="7">
        <v>72.91</v>
      </c>
      <c r="K623">
        <v>81.010000000000005</v>
      </c>
      <c r="L623">
        <v>72.91</v>
      </c>
      <c r="M623">
        <v>79.38</v>
      </c>
      <c r="N623">
        <v>80.56</v>
      </c>
      <c r="O623" s="3">
        <v>13731</v>
      </c>
      <c r="P623" s="2">
        <v>76.137699999999995</v>
      </c>
      <c r="Q623" s="3">
        <v>221592</v>
      </c>
    </row>
    <row r="624" spans="2:17" x14ac:dyDescent="0.3">
      <c r="B624" s="350">
        <v>45063</v>
      </c>
      <c r="C624">
        <v>87.28</v>
      </c>
      <c r="D624">
        <v>87.36</v>
      </c>
      <c r="E624">
        <v>85.62</v>
      </c>
      <c r="F624">
        <v>86.07</v>
      </c>
      <c r="G624" s="3">
        <v>1151</v>
      </c>
      <c r="H624" t="s">
        <v>23</v>
      </c>
      <c r="I624">
        <v>86.356200000000001</v>
      </c>
      <c r="J624" s="7">
        <v>72.91</v>
      </c>
      <c r="K624">
        <v>81.010000000000005</v>
      </c>
      <c r="L624">
        <v>72.91</v>
      </c>
      <c r="M624">
        <v>79.38</v>
      </c>
      <c r="N624">
        <v>80.56</v>
      </c>
      <c r="O624" s="3">
        <v>13731</v>
      </c>
      <c r="P624" s="2">
        <v>76.137699999999995</v>
      </c>
      <c r="Q624" s="3">
        <v>221592</v>
      </c>
    </row>
    <row r="625" spans="2:17" x14ac:dyDescent="0.3">
      <c r="B625" s="350">
        <v>45064</v>
      </c>
      <c r="C625">
        <v>86.55</v>
      </c>
      <c r="D625">
        <v>88.06</v>
      </c>
      <c r="E625">
        <v>85.99</v>
      </c>
      <c r="F625">
        <v>87.73</v>
      </c>
      <c r="G625" s="3">
        <v>2399</v>
      </c>
      <c r="H625" t="s">
        <v>23</v>
      </c>
      <c r="I625">
        <v>87.011799999999994</v>
      </c>
      <c r="J625" s="7">
        <v>72.91</v>
      </c>
      <c r="K625">
        <v>81.010000000000005</v>
      </c>
      <c r="L625">
        <v>72.91</v>
      </c>
      <c r="M625">
        <v>79.38</v>
      </c>
      <c r="N625">
        <v>80.56</v>
      </c>
      <c r="O625" s="3">
        <v>13731</v>
      </c>
      <c r="P625" s="2">
        <v>76.137699999999995</v>
      </c>
      <c r="Q625" s="3">
        <v>221592</v>
      </c>
    </row>
    <row r="626" spans="2:17" x14ac:dyDescent="0.3">
      <c r="B626" s="350">
        <v>45065</v>
      </c>
      <c r="C626">
        <v>88.65</v>
      </c>
      <c r="D626">
        <v>89.07</v>
      </c>
      <c r="E626">
        <v>87.37</v>
      </c>
      <c r="F626">
        <v>87.76</v>
      </c>
      <c r="G626" s="3">
        <v>628</v>
      </c>
      <c r="H626" t="s">
        <v>23</v>
      </c>
      <c r="I626">
        <v>88.485299999999995</v>
      </c>
      <c r="J626" s="7">
        <v>72.91</v>
      </c>
      <c r="K626">
        <v>81.010000000000005</v>
      </c>
      <c r="L626">
        <v>72.91</v>
      </c>
      <c r="M626">
        <v>79.38</v>
      </c>
      <c r="N626">
        <v>80.56</v>
      </c>
      <c r="O626" s="3">
        <v>13731</v>
      </c>
      <c r="P626" s="2">
        <v>76.137699999999995</v>
      </c>
      <c r="Q626" s="3">
        <v>221592</v>
      </c>
    </row>
    <row r="627" spans="2:17" x14ac:dyDescent="0.3">
      <c r="B627" s="350">
        <v>45068</v>
      </c>
      <c r="C627">
        <v>86.7</v>
      </c>
      <c r="D627">
        <v>86.7</v>
      </c>
      <c r="E627">
        <v>84.68</v>
      </c>
      <c r="F627">
        <v>85.65</v>
      </c>
      <c r="G627" s="3">
        <v>3025</v>
      </c>
      <c r="H627" t="s">
        <v>23</v>
      </c>
      <c r="I627">
        <v>85.530199999999994</v>
      </c>
      <c r="J627" s="7">
        <v>72.91</v>
      </c>
      <c r="K627">
        <v>81.010000000000005</v>
      </c>
      <c r="L627">
        <v>72.91</v>
      </c>
      <c r="M627">
        <v>79.38</v>
      </c>
      <c r="N627">
        <v>80.56</v>
      </c>
      <c r="O627" s="3">
        <v>13731</v>
      </c>
      <c r="P627" s="2">
        <v>76.137699999999995</v>
      </c>
      <c r="Q627" s="3">
        <v>221592</v>
      </c>
    </row>
    <row r="628" spans="2:17" x14ac:dyDescent="0.3">
      <c r="B628" s="350">
        <v>45069</v>
      </c>
      <c r="C628">
        <v>85.13</v>
      </c>
      <c r="D628">
        <v>85.13</v>
      </c>
      <c r="E628">
        <v>83.28</v>
      </c>
      <c r="F628">
        <v>83.41</v>
      </c>
      <c r="G628" s="3">
        <v>935</v>
      </c>
      <c r="H628" t="s">
        <v>23</v>
      </c>
      <c r="I628">
        <v>84.160899999999998</v>
      </c>
      <c r="J628" s="7">
        <v>72.91</v>
      </c>
      <c r="K628">
        <v>81.010000000000005</v>
      </c>
      <c r="L628">
        <v>72.91</v>
      </c>
      <c r="M628">
        <v>79.38</v>
      </c>
      <c r="N628">
        <v>80.56</v>
      </c>
      <c r="O628" s="3">
        <v>13731</v>
      </c>
      <c r="P628" s="2">
        <v>76.137699999999995</v>
      </c>
      <c r="Q628" s="3">
        <v>221592</v>
      </c>
    </row>
    <row r="629" spans="2:17" x14ac:dyDescent="0.3">
      <c r="B629" s="350">
        <v>45070</v>
      </c>
      <c r="C629">
        <v>83.75</v>
      </c>
      <c r="D629">
        <v>83.75</v>
      </c>
      <c r="E629">
        <v>82.54</v>
      </c>
      <c r="F629">
        <v>83.05</v>
      </c>
      <c r="G629" s="3">
        <v>2926</v>
      </c>
      <c r="H629" t="s">
        <v>23</v>
      </c>
      <c r="I629">
        <v>83.0501</v>
      </c>
      <c r="J629" s="7">
        <v>72.91</v>
      </c>
      <c r="K629">
        <v>81.010000000000005</v>
      </c>
      <c r="L629">
        <v>72.91</v>
      </c>
      <c r="M629">
        <v>79.38</v>
      </c>
      <c r="N629">
        <v>80.56</v>
      </c>
      <c r="O629" s="3">
        <v>13731</v>
      </c>
      <c r="P629" s="2">
        <v>76.137699999999995</v>
      </c>
      <c r="Q629" s="3">
        <v>221592</v>
      </c>
    </row>
    <row r="630" spans="2:17" x14ac:dyDescent="0.3">
      <c r="B630" s="350">
        <v>45071</v>
      </c>
      <c r="C630">
        <v>82.89</v>
      </c>
      <c r="D630">
        <v>82.89</v>
      </c>
      <c r="E630">
        <v>80.599999999999994</v>
      </c>
      <c r="F630">
        <v>80.94</v>
      </c>
      <c r="G630" s="3">
        <v>5985</v>
      </c>
      <c r="H630" t="s">
        <v>23</v>
      </c>
      <c r="I630">
        <v>81.230599999999995</v>
      </c>
      <c r="J630" s="7">
        <v>72.91</v>
      </c>
      <c r="K630">
        <v>81.010000000000005</v>
      </c>
      <c r="L630">
        <v>72.91</v>
      </c>
      <c r="M630">
        <v>79.38</v>
      </c>
      <c r="N630">
        <v>80.56</v>
      </c>
      <c r="O630" s="3">
        <v>13731</v>
      </c>
      <c r="P630" s="2">
        <v>76.137699999999995</v>
      </c>
      <c r="Q630" s="3">
        <v>221592</v>
      </c>
    </row>
    <row r="631" spans="2:17" x14ac:dyDescent="0.3">
      <c r="B631" s="350">
        <v>45072</v>
      </c>
      <c r="C631">
        <v>80.63</v>
      </c>
      <c r="D631">
        <v>81.209999999999994</v>
      </c>
      <c r="E631">
        <v>79.959999999999994</v>
      </c>
      <c r="F631">
        <v>80.290000000000006</v>
      </c>
      <c r="G631" s="3">
        <v>4041</v>
      </c>
      <c r="H631" t="s">
        <v>23</v>
      </c>
      <c r="I631">
        <v>80.595299999999995</v>
      </c>
      <c r="J631" s="7">
        <v>72.91</v>
      </c>
      <c r="K631">
        <v>81.010000000000005</v>
      </c>
      <c r="L631">
        <v>72.91</v>
      </c>
      <c r="M631">
        <v>79.38</v>
      </c>
      <c r="N631">
        <v>80.56</v>
      </c>
      <c r="O631" s="3">
        <v>13731</v>
      </c>
      <c r="P631" s="2">
        <v>76.137699999999995</v>
      </c>
      <c r="Q631" s="3">
        <v>221592</v>
      </c>
    </row>
    <row r="632" spans="2:17" x14ac:dyDescent="0.3">
      <c r="B632" s="350">
        <v>45075</v>
      </c>
      <c r="C632">
        <v>81.28</v>
      </c>
      <c r="D632">
        <v>82.32</v>
      </c>
      <c r="E632">
        <v>80.72</v>
      </c>
      <c r="F632">
        <v>80.900000000000006</v>
      </c>
      <c r="G632" s="3">
        <v>363</v>
      </c>
      <c r="H632" t="s">
        <v>23</v>
      </c>
      <c r="I632">
        <v>81.151200000000003</v>
      </c>
      <c r="J632" s="7">
        <v>72.91</v>
      </c>
      <c r="K632">
        <v>81.010000000000005</v>
      </c>
      <c r="L632">
        <v>72.91</v>
      </c>
      <c r="M632">
        <v>79.38</v>
      </c>
      <c r="N632">
        <v>80.56</v>
      </c>
      <c r="O632" s="3">
        <v>13731</v>
      </c>
      <c r="P632" s="2">
        <v>76.137699999999995</v>
      </c>
      <c r="Q632" s="3">
        <v>221592</v>
      </c>
    </row>
    <row r="633" spans="2:17" x14ac:dyDescent="0.3">
      <c r="B633" s="350">
        <v>45076</v>
      </c>
      <c r="C633">
        <v>80.88</v>
      </c>
      <c r="D633">
        <v>80.88</v>
      </c>
      <c r="E633">
        <v>78.489999999999995</v>
      </c>
      <c r="F633">
        <v>78.61</v>
      </c>
      <c r="G633" s="3">
        <v>4562</v>
      </c>
      <c r="H633" t="s">
        <v>23</v>
      </c>
      <c r="I633">
        <v>79.449399999999997</v>
      </c>
      <c r="J633" s="7">
        <v>72.91</v>
      </c>
      <c r="K633">
        <v>81.010000000000005</v>
      </c>
      <c r="L633">
        <v>72.91</v>
      </c>
      <c r="M633">
        <v>79.38</v>
      </c>
      <c r="N633">
        <v>80.56</v>
      </c>
      <c r="O633" s="3">
        <v>13731</v>
      </c>
      <c r="P633" s="2">
        <v>76.137699999999995</v>
      </c>
      <c r="Q633" s="3">
        <v>221592</v>
      </c>
    </row>
    <row r="634" spans="2:17" x14ac:dyDescent="0.3">
      <c r="B634" s="350">
        <v>45077</v>
      </c>
      <c r="C634">
        <v>78.41</v>
      </c>
      <c r="D634">
        <v>79.760000000000005</v>
      </c>
      <c r="E634">
        <v>77.5</v>
      </c>
      <c r="F634">
        <v>79.2</v>
      </c>
      <c r="G634" s="3">
        <v>4805</v>
      </c>
      <c r="H634" t="s">
        <v>23</v>
      </c>
      <c r="I634">
        <v>78.687700000000007</v>
      </c>
      <c r="J634" s="7">
        <v>72.91</v>
      </c>
      <c r="K634">
        <v>81.010000000000005</v>
      </c>
      <c r="L634">
        <v>72.91</v>
      </c>
      <c r="M634">
        <v>79.38</v>
      </c>
      <c r="N634">
        <v>80.56</v>
      </c>
      <c r="O634" s="3">
        <v>13731</v>
      </c>
      <c r="P634" s="2">
        <v>76.137699999999995</v>
      </c>
      <c r="Q634" s="3">
        <v>221592</v>
      </c>
    </row>
    <row r="635" spans="2:17" x14ac:dyDescent="0.3">
      <c r="B635" s="350">
        <v>45078</v>
      </c>
      <c r="C635">
        <v>78.900000000000006</v>
      </c>
      <c r="D635">
        <v>78.95</v>
      </c>
      <c r="E635">
        <v>76.75</v>
      </c>
      <c r="F635">
        <v>76.98</v>
      </c>
      <c r="G635" s="3">
        <v>2303</v>
      </c>
      <c r="H635" t="s">
        <v>23</v>
      </c>
      <c r="I635">
        <v>77.724999999999994</v>
      </c>
      <c r="J635" s="7">
        <v>72.91</v>
      </c>
      <c r="K635">
        <v>81.010000000000005</v>
      </c>
      <c r="L635">
        <v>72.91</v>
      </c>
      <c r="M635">
        <v>79.38</v>
      </c>
      <c r="N635">
        <v>80.56</v>
      </c>
      <c r="O635" s="3">
        <v>13731</v>
      </c>
      <c r="P635" s="2">
        <v>76.137699999999995</v>
      </c>
      <c r="Q635" s="3">
        <v>221592</v>
      </c>
    </row>
    <row r="636" spans="2:17" x14ac:dyDescent="0.3">
      <c r="B636" s="350">
        <v>45079</v>
      </c>
      <c r="C636">
        <v>77.19</v>
      </c>
      <c r="D636">
        <v>78.75</v>
      </c>
      <c r="E636">
        <v>76.89</v>
      </c>
      <c r="F636">
        <v>77.260000000000005</v>
      </c>
      <c r="G636" s="3">
        <v>347</v>
      </c>
      <c r="H636" t="s">
        <v>23</v>
      </c>
      <c r="I636">
        <v>77.858999999999995</v>
      </c>
      <c r="J636" s="7">
        <v>72.91</v>
      </c>
      <c r="K636">
        <v>81.010000000000005</v>
      </c>
      <c r="L636">
        <v>72.91</v>
      </c>
      <c r="M636">
        <v>79.38</v>
      </c>
      <c r="N636">
        <v>80.56</v>
      </c>
      <c r="O636" s="3">
        <v>13731</v>
      </c>
      <c r="P636" s="2">
        <v>76.137699999999995</v>
      </c>
      <c r="Q636" s="3">
        <v>221592</v>
      </c>
    </row>
    <row r="637" spans="2:17" x14ac:dyDescent="0.3">
      <c r="B637" s="350">
        <v>45082</v>
      </c>
      <c r="C637">
        <v>77.75</v>
      </c>
      <c r="D637">
        <v>81.42</v>
      </c>
      <c r="E637">
        <v>76.489999999999995</v>
      </c>
      <c r="F637">
        <v>80.760000000000005</v>
      </c>
      <c r="G637" s="3">
        <v>1235</v>
      </c>
      <c r="H637" t="s">
        <v>23</v>
      </c>
      <c r="I637">
        <v>78.109399999999994</v>
      </c>
      <c r="J637" s="7">
        <v>72.91</v>
      </c>
      <c r="K637">
        <v>81.010000000000005</v>
      </c>
      <c r="L637">
        <v>72.91</v>
      </c>
      <c r="M637">
        <v>79.38</v>
      </c>
      <c r="N637">
        <v>80.56</v>
      </c>
      <c r="O637" s="3">
        <v>13731</v>
      </c>
      <c r="P637" s="2">
        <v>76.137699999999995</v>
      </c>
      <c r="Q637" s="3">
        <v>221592</v>
      </c>
    </row>
    <row r="638" spans="2:17" x14ac:dyDescent="0.3">
      <c r="B638" s="350">
        <v>45083</v>
      </c>
      <c r="C638">
        <v>80.72</v>
      </c>
      <c r="D638">
        <v>80.900000000000006</v>
      </c>
      <c r="E638">
        <v>78.5</v>
      </c>
      <c r="F638">
        <v>79.94</v>
      </c>
      <c r="G638" s="3">
        <v>1259</v>
      </c>
      <c r="H638" t="s">
        <v>23</v>
      </c>
      <c r="I638">
        <v>79.540899999999993</v>
      </c>
      <c r="J638" s="7">
        <v>72.91</v>
      </c>
      <c r="K638">
        <v>81.010000000000005</v>
      </c>
      <c r="L638">
        <v>72.91</v>
      </c>
      <c r="M638">
        <v>79.38</v>
      </c>
      <c r="N638">
        <v>80.56</v>
      </c>
      <c r="O638" s="3">
        <v>13731</v>
      </c>
      <c r="P638" s="2">
        <v>76.137699999999995</v>
      </c>
      <c r="Q638" s="3">
        <v>221592</v>
      </c>
    </row>
    <row r="639" spans="2:17" x14ac:dyDescent="0.3">
      <c r="B639" s="350">
        <v>45084</v>
      </c>
      <c r="C639">
        <v>79.099999999999994</v>
      </c>
      <c r="D639">
        <v>82.18</v>
      </c>
      <c r="E639">
        <v>78.37</v>
      </c>
      <c r="F639">
        <v>81.81</v>
      </c>
      <c r="G639" s="3">
        <v>844</v>
      </c>
      <c r="H639" t="s">
        <v>23</v>
      </c>
      <c r="I639">
        <v>79.444000000000003</v>
      </c>
      <c r="J639" s="7">
        <v>72.91</v>
      </c>
      <c r="K639">
        <v>81.010000000000005</v>
      </c>
      <c r="L639">
        <v>72.91</v>
      </c>
      <c r="M639">
        <v>79.38</v>
      </c>
      <c r="N639">
        <v>80.56</v>
      </c>
      <c r="O639" s="3">
        <v>13731</v>
      </c>
      <c r="P639" s="2">
        <v>76.137699999999995</v>
      </c>
      <c r="Q639" s="3">
        <v>221592</v>
      </c>
    </row>
    <row r="640" spans="2:17" x14ac:dyDescent="0.3">
      <c r="B640" s="350">
        <v>45085</v>
      </c>
      <c r="C640">
        <v>81.489999999999995</v>
      </c>
      <c r="D640">
        <v>83.13</v>
      </c>
      <c r="E640">
        <v>81.41</v>
      </c>
      <c r="F640">
        <v>82.19</v>
      </c>
      <c r="G640" s="3">
        <v>1195</v>
      </c>
      <c r="H640" t="s">
        <v>23</v>
      </c>
      <c r="I640">
        <v>82.370699999999999</v>
      </c>
      <c r="J640" s="7">
        <v>72.91</v>
      </c>
      <c r="K640">
        <v>81.010000000000005</v>
      </c>
      <c r="L640">
        <v>72.91</v>
      </c>
      <c r="M640">
        <v>79.38</v>
      </c>
      <c r="N640">
        <v>80.56</v>
      </c>
      <c r="O640" s="3">
        <v>13731</v>
      </c>
      <c r="P640" s="2">
        <v>76.137699999999995</v>
      </c>
      <c r="Q640" s="3">
        <v>221592</v>
      </c>
    </row>
    <row r="641" spans="2:17" x14ac:dyDescent="0.3">
      <c r="B641" s="350">
        <v>45086</v>
      </c>
      <c r="C641">
        <v>82.22</v>
      </c>
      <c r="D641">
        <v>85.35</v>
      </c>
      <c r="E641">
        <v>81.849999999999994</v>
      </c>
      <c r="F641">
        <v>84.93</v>
      </c>
      <c r="G641" s="3">
        <v>593</v>
      </c>
      <c r="H641" t="s">
        <v>23</v>
      </c>
      <c r="I641">
        <v>83.518000000000001</v>
      </c>
      <c r="J641" s="7">
        <v>72.91</v>
      </c>
      <c r="K641">
        <v>81.010000000000005</v>
      </c>
      <c r="L641">
        <v>72.91</v>
      </c>
      <c r="M641">
        <v>79.38</v>
      </c>
      <c r="N641">
        <v>80.56</v>
      </c>
      <c r="O641" s="3">
        <v>13731</v>
      </c>
      <c r="P641" s="2">
        <v>76.137699999999995</v>
      </c>
      <c r="Q641" s="3">
        <v>221592</v>
      </c>
    </row>
    <row r="642" spans="2:17" x14ac:dyDescent="0.3">
      <c r="B642" s="350">
        <v>45089</v>
      </c>
      <c r="C642">
        <v>84.51</v>
      </c>
      <c r="D642">
        <v>86.35</v>
      </c>
      <c r="E642">
        <v>83.1</v>
      </c>
      <c r="F642">
        <v>85.95</v>
      </c>
      <c r="G642" s="3">
        <v>1478</v>
      </c>
      <c r="H642" t="s">
        <v>23</v>
      </c>
      <c r="I642">
        <v>84.571700000000007</v>
      </c>
      <c r="J642" s="7">
        <v>72.91</v>
      </c>
      <c r="K642">
        <v>81.010000000000005</v>
      </c>
      <c r="L642">
        <v>72.91</v>
      </c>
      <c r="M642">
        <v>79.38</v>
      </c>
      <c r="N642">
        <v>80.56</v>
      </c>
      <c r="O642" s="3">
        <v>13731</v>
      </c>
      <c r="P642" s="2">
        <v>76.137699999999995</v>
      </c>
      <c r="Q642" s="3">
        <v>221592</v>
      </c>
    </row>
    <row r="643" spans="2:17" x14ac:dyDescent="0.3">
      <c r="B643" s="350">
        <v>45090</v>
      </c>
      <c r="C643">
        <v>86.55</v>
      </c>
      <c r="D643">
        <v>88.77</v>
      </c>
      <c r="E643">
        <v>85.14</v>
      </c>
      <c r="F643">
        <v>88</v>
      </c>
      <c r="G643" s="3">
        <v>1919</v>
      </c>
      <c r="H643" t="s">
        <v>23</v>
      </c>
      <c r="I643">
        <v>86.671499999999995</v>
      </c>
      <c r="J643" s="7">
        <v>72.91</v>
      </c>
      <c r="K643">
        <v>81.010000000000005</v>
      </c>
      <c r="L643">
        <v>72.91</v>
      </c>
      <c r="M643">
        <v>79.38</v>
      </c>
      <c r="N643">
        <v>80.56</v>
      </c>
      <c r="O643" s="3">
        <v>13731</v>
      </c>
      <c r="P643" s="2">
        <v>76.137699999999995</v>
      </c>
      <c r="Q643" s="3">
        <v>221592</v>
      </c>
    </row>
    <row r="644" spans="2:17" x14ac:dyDescent="0.3">
      <c r="B644" s="350">
        <v>45091</v>
      </c>
      <c r="C644">
        <v>88.84</v>
      </c>
      <c r="D644">
        <v>92.19</v>
      </c>
      <c r="E644">
        <v>88.83</v>
      </c>
      <c r="F644">
        <v>91.42</v>
      </c>
      <c r="G644" s="3">
        <v>1749</v>
      </c>
      <c r="H644" t="s">
        <v>23</v>
      </c>
      <c r="I644">
        <v>91.054100000000005</v>
      </c>
      <c r="J644" s="7">
        <v>72.91</v>
      </c>
      <c r="K644">
        <v>81.010000000000005</v>
      </c>
      <c r="L644">
        <v>72.91</v>
      </c>
      <c r="M644">
        <v>79.38</v>
      </c>
      <c r="N644">
        <v>80.56</v>
      </c>
      <c r="O644" s="3">
        <v>13731</v>
      </c>
      <c r="P644" s="2">
        <v>76.137699999999995</v>
      </c>
      <c r="Q644" s="3">
        <v>221592</v>
      </c>
    </row>
    <row r="645" spans="2:17" x14ac:dyDescent="0.3">
      <c r="B645" s="350">
        <v>45092</v>
      </c>
      <c r="C645">
        <v>91.36</v>
      </c>
      <c r="D645">
        <v>93.02</v>
      </c>
      <c r="E645">
        <v>90.54</v>
      </c>
      <c r="F645">
        <v>91.33</v>
      </c>
      <c r="G645" s="3">
        <v>3957</v>
      </c>
      <c r="H645" t="s">
        <v>23</v>
      </c>
      <c r="I645">
        <v>92.078299999999999</v>
      </c>
      <c r="J645" s="7">
        <v>72.91</v>
      </c>
      <c r="K645">
        <v>81.010000000000005</v>
      </c>
      <c r="L645">
        <v>72.91</v>
      </c>
      <c r="M645">
        <v>79.38</v>
      </c>
      <c r="N645">
        <v>80.56</v>
      </c>
      <c r="O645" s="3">
        <v>13731</v>
      </c>
      <c r="P645" s="2">
        <v>76.137699999999995</v>
      </c>
      <c r="Q645" s="3">
        <v>221592</v>
      </c>
    </row>
    <row r="646" spans="2:17" x14ac:dyDescent="0.3">
      <c r="B646" s="350">
        <v>45093</v>
      </c>
      <c r="C646">
        <v>90.19</v>
      </c>
      <c r="D646">
        <v>90.66</v>
      </c>
      <c r="E646">
        <v>88.7</v>
      </c>
      <c r="F646">
        <v>90.4</v>
      </c>
      <c r="G646" s="3">
        <v>1787</v>
      </c>
      <c r="H646" t="s">
        <v>23</v>
      </c>
      <c r="I646">
        <v>89.295299999999997</v>
      </c>
      <c r="J646" s="7">
        <v>72.91</v>
      </c>
      <c r="K646">
        <v>81.010000000000005</v>
      </c>
      <c r="L646">
        <v>72.91</v>
      </c>
      <c r="M646">
        <v>79.38</v>
      </c>
      <c r="N646">
        <v>80.56</v>
      </c>
      <c r="O646" s="3">
        <v>13731</v>
      </c>
      <c r="P646" s="2">
        <v>76.137699999999995</v>
      </c>
      <c r="Q646" s="3">
        <v>221592</v>
      </c>
    </row>
    <row r="647" spans="2:17" x14ac:dyDescent="0.3">
      <c r="B647" s="350">
        <v>45096</v>
      </c>
      <c r="C647">
        <v>89.02</v>
      </c>
      <c r="D647">
        <v>90.87</v>
      </c>
      <c r="E647">
        <v>88.67</v>
      </c>
      <c r="F647">
        <v>90.16</v>
      </c>
      <c r="G647" s="3">
        <v>2499</v>
      </c>
      <c r="H647" t="s">
        <v>23</v>
      </c>
      <c r="I647">
        <v>89.455100000000002</v>
      </c>
      <c r="J647" s="7">
        <v>72.91</v>
      </c>
      <c r="K647">
        <v>81.010000000000005</v>
      </c>
      <c r="L647">
        <v>72.91</v>
      </c>
      <c r="M647">
        <v>79.38</v>
      </c>
      <c r="N647">
        <v>80.56</v>
      </c>
      <c r="O647" s="3">
        <v>13731</v>
      </c>
      <c r="P647" s="2">
        <v>76.137699999999995</v>
      </c>
      <c r="Q647" s="3">
        <v>221592</v>
      </c>
    </row>
    <row r="648" spans="2:17" x14ac:dyDescent="0.3">
      <c r="B648" s="350">
        <v>45097</v>
      </c>
      <c r="C648">
        <v>91.59</v>
      </c>
      <c r="D648">
        <v>93.97</v>
      </c>
      <c r="E648">
        <v>90.9</v>
      </c>
      <c r="F648">
        <v>92.82</v>
      </c>
      <c r="G648" s="3">
        <v>2157</v>
      </c>
      <c r="H648" t="s">
        <v>23</v>
      </c>
      <c r="I648">
        <v>92.055899999999994</v>
      </c>
      <c r="J648" s="7">
        <v>72.91</v>
      </c>
      <c r="K648">
        <v>81.010000000000005</v>
      </c>
      <c r="L648">
        <v>72.91</v>
      </c>
      <c r="M648">
        <v>79.38</v>
      </c>
      <c r="N648">
        <v>80.56</v>
      </c>
      <c r="O648" s="3">
        <v>13731</v>
      </c>
      <c r="P648" s="2">
        <v>76.137699999999995</v>
      </c>
      <c r="Q648" s="3">
        <v>221592</v>
      </c>
    </row>
    <row r="649" spans="2:17" x14ac:dyDescent="0.3">
      <c r="B649" s="350">
        <v>45098</v>
      </c>
      <c r="C649">
        <v>93.16</v>
      </c>
      <c r="D649">
        <v>93.16</v>
      </c>
      <c r="E649">
        <v>88.45</v>
      </c>
      <c r="F649">
        <v>88.55</v>
      </c>
      <c r="G649" s="3">
        <v>1055</v>
      </c>
      <c r="H649" t="s">
        <v>23</v>
      </c>
      <c r="I649">
        <v>90.782799999999995</v>
      </c>
      <c r="J649" s="7">
        <v>72.91</v>
      </c>
      <c r="K649">
        <v>81.010000000000005</v>
      </c>
      <c r="L649">
        <v>72.91</v>
      </c>
      <c r="M649">
        <v>79.38</v>
      </c>
      <c r="N649">
        <v>80.56</v>
      </c>
      <c r="O649" s="3">
        <v>13731</v>
      </c>
      <c r="P649" s="2">
        <v>76.137699999999995</v>
      </c>
      <c r="Q649" s="3">
        <v>221592</v>
      </c>
    </row>
    <row r="650" spans="2:17" x14ac:dyDescent="0.3">
      <c r="B650" s="350">
        <v>45099</v>
      </c>
      <c r="C650">
        <v>88.65</v>
      </c>
      <c r="D650">
        <v>88.65</v>
      </c>
      <c r="E650">
        <v>86.4</v>
      </c>
      <c r="F650">
        <v>88.16</v>
      </c>
      <c r="G650" s="3">
        <v>2675</v>
      </c>
      <c r="H650" t="s">
        <v>23</v>
      </c>
      <c r="I650">
        <v>87.033100000000005</v>
      </c>
      <c r="J650" s="7">
        <v>72.91</v>
      </c>
      <c r="K650">
        <v>81.010000000000005</v>
      </c>
      <c r="L650">
        <v>72.91</v>
      </c>
      <c r="M650">
        <v>79.38</v>
      </c>
      <c r="N650">
        <v>80.56</v>
      </c>
      <c r="O650" s="3">
        <v>13731</v>
      </c>
      <c r="P650" s="2">
        <v>76.137699999999995</v>
      </c>
      <c r="Q650" s="3">
        <v>221592</v>
      </c>
    </row>
    <row r="651" spans="2:17" x14ac:dyDescent="0.3">
      <c r="B651" s="350">
        <v>45100</v>
      </c>
      <c r="C651">
        <v>87.9</v>
      </c>
      <c r="D651">
        <v>88.45</v>
      </c>
      <c r="E651">
        <v>85.65</v>
      </c>
      <c r="F651">
        <v>85.9</v>
      </c>
      <c r="G651" s="3">
        <v>1498</v>
      </c>
      <c r="H651" t="s">
        <v>23</v>
      </c>
      <c r="I651">
        <v>87.254499999999993</v>
      </c>
      <c r="J651" s="7">
        <v>72.91</v>
      </c>
      <c r="K651">
        <v>81.010000000000005</v>
      </c>
      <c r="L651">
        <v>72.91</v>
      </c>
      <c r="M651">
        <v>79.38</v>
      </c>
      <c r="N651">
        <v>80.56</v>
      </c>
      <c r="O651" s="3">
        <v>13731</v>
      </c>
      <c r="P651" s="2">
        <v>76.137699999999995</v>
      </c>
      <c r="Q651" s="3">
        <v>221592</v>
      </c>
    </row>
    <row r="652" spans="2:17" x14ac:dyDescent="0.3">
      <c r="B652" s="350">
        <v>45103</v>
      </c>
      <c r="C652">
        <v>87.14</v>
      </c>
      <c r="D652">
        <v>87.14</v>
      </c>
      <c r="E652">
        <v>83.92</v>
      </c>
      <c r="F652">
        <v>84.3</v>
      </c>
      <c r="G652" s="3">
        <v>923</v>
      </c>
      <c r="H652" t="s">
        <v>23</v>
      </c>
      <c r="I652">
        <v>85.529799999999994</v>
      </c>
      <c r="J652" s="7">
        <v>72.91</v>
      </c>
      <c r="K652">
        <v>81.010000000000005</v>
      </c>
      <c r="L652">
        <v>72.91</v>
      </c>
      <c r="M652">
        <v>79.38</v>
      </c>
      <c r="N652">
        <v>80.56</v>
      </c>
      <c r="O652" s="3">
        <v>13731</v>
      </c>
      <c r="P652" s="2">
        <v>76.137699999999995</v>
      </c>
      <c r="Q652" s="3">
        <v>221592</v>
      </c>
    </row>
    <row r="653" spans="2:17" x14ac:dyDescent="0.3">
      <c r="B653" s="350">
        <v>45104</v>
      </c>
      <c r="C653">
        <v>84.72</v>
      </c>
      <c r="D653">
        <v>87.05</v>
      </c>
      <c r="E653">
        <v>84.7</v>
      </c>
      <c r="F653">
        <v>86.87</v>
      </c>
      <c r="G653" s="3">
        <v>1921</v>
      </c>
      <c r="H653" t="s">
        <v>23</v>
      </c>
      <c r="I653">
        <v>85.731200000000001</v>
      </c>
      <c r="J653" s="7">
        <v>72.91</v>
      </c>
      <c r="K653">
        <v>81.010000000000005</v>
      </c>
      <c r="L653">
        <v>72.91</v>
      </c>
      <c r="M653">
        <v>79.38</v>
      </c>
      <c r="N653">
        <v>80.56</v>
      </c>
      <c r="O653" s="3">
        <v>13731</v>
      </c>
      <c r="P653" s="2">
        <v>76.137699999999995</v>
      </c>
      <c r="Q653" s="3">
        <v>221592</v>
      </c>
    </row>
    <row r="654" spans="2:17" x14ac:dyDescent="0.3">
      <c r="B654" s="350">
        <v>45105</v>
      </c>
      <c r="C654">
        <v>86.65</v>
      </c>
      <c r="D654">
        <v>87.3</v>
      </c>
      <c r="E654">
        <v>85.15</v>
      </c>
      <c r="F654">
        <v>85.78</v>
      </c>
      <c r="G654" s="3">
        <v>2218</v>
      </c>
      <c r="H654" t="s">
        <v>23</v>
      </c>
      <c r="I654">
        <v>85.968999999999994</v>
      </c>
      <c r="J654" s="7">
        <v>72.91</v>
      </c>
      <c r="K654">
        <v>81.010000000000005</v>
      </c>
      <c r="L654">
        <v>72.91</v>
      </c>
      <c r="M654">
        <v>79.38</v>
      </c>
      <c r="N654">
        <v>80.56</v>
      </c>
      <c r="O654" s="3">
        <v>13731</v>
      </c>
      <c r="P654" s="2">
        <v>76.137699999999995</v>
      </c>
      <c r="Q654" s="3">
        <v>221592</v>
      </c>
    </row>
    <row r="655" spans="2:17" x14ac:dyDescent="0.3">
      <c r="B655" s="350">
        <v>45106</v>
      </c>
      <c r="C655">
        <v>85.92</v>
      </c>
      <c r="D655">
        <v>86.7</v>
      </c>
      <c r="E655">
        <v>85.87</v>
      </c>
      <c r="F655">
        <v>85.94</v>
      </c>
      <c r="G655" s="3">
        <v>4750</v>
      </c>
      <c r="H655" t="s">
        <v>23</v>
      </c>
      <c r="I655">
        <v>86.409899999999993</v>
      </c>
      <c r="J655" s="7">
        <v>72.91</v>
      </c>
      <c r="K655">
        <v>81.010000000000005</v>
      </c>
      <c r="L655">
        <v>72.91</v>
      </c>
      <c r="M655">
        <v>79.38</v>
      </c>
      <c r="N655">
        <v>80.56</v>
      </c>
      <c r="O655" s="3">
        <v>13731</v>
      </c>
      <c r="P655" s="2">
        <v>76.137699999999995</v>
      </c>
      <c r="Q655" s="3">
        <v>221592</v>
      </c>
    </row>
    <row r="656" spans="2:17" x14ac:dyDescent="0.3">
      <c r="B656" s="350">
        <v>45107</v>
      </c>
      <c r="C656">
        <v>85.89</v>
      </c>
      <c r="D656">
        <v>87.5</v>
      </c>
      <c r="E656">
        <v>85.26</v>
      </c>
      <c r="F656">
        <v>87.17</v>
      </c>
      <c r="G656" s="3">
        <v>1992</v>
      </c>
      <c r="H656" t="s">
        <v>23</v>
      </c>
      <c r="I656">
        <v>85.803700000000006</v>
      </c>
      <c r="J656" s="7">
        <v>72.91</v>
      </c>
      <c r="K656">
        <v>81.010000000000005</v>
      </c>
      <c r="L656">
        <v>72.91</v>
      </c>
      <c r="M656">
        <v>79.38</v>
      </c>
      <c r="N656">
        <v>80.56</v>
      </c>
      <c r="O656" s="3">
        <v>13731</v>
      </c>
      <c r="P656" s="2">
        <v>76.137699999999995</v>
      </c>
      <c r="Q656" s="3">
        <v>221592</v>
      </c>
    </row>
    <row r="657" spans="2:17" x14ac:dyDescent="0.3">
      <c r="B657" s="350">
        <v>45110</v>
      </c>
      <c r="C657">
        <v>87.38</v>
      </c>
      <c r="D657">
        <v>87.88</v>
      </c>
      <c r="E657">
        <v>85.35</v>
      </c>
      <c r="F657">
        <v>85.47</v>
      </c>
      <c r="G657" s="3">
        <v>5434</v>
      </c>
      <c r="H657" t="s">
        <v>23</v>
      </c>
      <c r="I657">
        <v>86.549700000000001</v>
      </c>
      <c r="J657" s="7">
        <v>72.91</v>
      </c>
      <c r="K657">
        <v>81.010000000000005</v>
      </c>
      <c r="L657">
        <v>72.91</v>
      </c>
      <c r="M657">
        <v>79.38</v>
      </c>
      <c r="N657">
        <v>80.56</v>
      </c>
      <c r="O657" s="3">
        <v>13731</v>
      </c>
      <c r="P657" s="2">
        <v>76.137699999999995</v>
      </c>
      <c r="Q657" s="3">
        <v>221592</v>
      </c>
    </row>
    <row r="658" spans="2:17" x14ac:dyDescent="0.3">
      <c r="B658" s="350">
        <v>45111</v>
      </c>
      <c r="C658">
        <v>85.39</v>
      </c>
      <c r="D658">
        <v>86.17</v>
      </c>
      <c r="E658">
        <v>84.86</v>
      </c>
      <c r="F658">
        <v>85.45</v>
      </c>
      <c r="G658" s="3">
        <v>2473</v>
      </c>
      <c r="H658" t="s">
        <v>23</v>
      </c>
      <c r="I658">
        <v>85.426500000000004</v>
      </c>
      <c r="J658" s="7">
        <v>72.91</v>
      </c>
      <c r="K658">
        <v>81.010000000000005</v>
      </c>
      <c r="L658">
        <v>72.91</v>
      </c>
      <c r="M658">
        <v>79.38</v>
      </c>
      <c r="N658">
        <v>80.56</v>
      </c>
      <c r="O658" s="3">
        <v>13731</v>
      </c>
      <c r="P658" s="2">
        <v>76.137699999999995</v>
      </c>
      <c r="Q658" s="3">
        <v>221592</v>
      </c>
    </row>
    <row r="659" spans="2:17" x14ac:dyDescent="0.3">
      <c r="B659" s="350">
        <v>45112</v>
      </c>
      <c r="C659">
        <v>84.99</v>
      </c>
      <c r="D659">
        <v>84.99</v>
      </c>
      <c r="E659">
        <v>84</v>
      </c>
      <c r="F659">
        <v>84.08</v>
      </c>
      <c r="G659" s="3">
        <v>2092</v>
      </c>
      <c r="H659" t="s">
        <v>23</v>
      </c>
      <c r="I659">
        <v>84.56</v>
      </c>
      <c r="J659" s="7">
        <v>72.91</v>
      </c>
      <c r="K659">
        <v>81.010000000000005</v>
      </c>
      <c r="L659">
        <v>72.91</v>
      </c>
      <c r="M659">
        <v>79.38</v>
      </c>
      <c r="N659">
        <v>80.56</v>
      </c>
      <c r="O659" s="3">
        <v>13731</v>
      </c>
      <c r="P659" s="2">
        <v>76.137699999999995</v>
      </c>
      <c r="Q659" s="3">
        <v>221592</v>
      </c>
    </row>
    <row r="660" spans="2:17" x14ac:dyDescent="0.3">
      <c r="B660" s="350">
        <v>45113</v>
      </c>
      <c r="C660">
        <v>83.98</v>
      </c>
      <c r="D660">
        <v>84.55</v>
      </c>
      <c r="E660">
        <v>83.68</v>
      </c>
      <c r="F660">
        <v>84.25</v>
      </c>
      <c r="G660" s="3">
        <v>4811</v>
      </c>
      <c r="H660" t="s">
        <v>23</v>
      </c>
      <c r="I660">
        <v>84.090199999999996</v>
      </c>
      <c r="J660" s="7">
        <v>72.91</v>
      </c>
      <c r="K660">
        <v>81.010000000000005</v>
      </c>
      <c r="L660">
        <v>72.91</v>
      </c>
      <c r="M660">
        <v>79.38</v>
      </c>
      <c r="N660">
        <v>80.56</v>
      </c>
      <c r="O660" s="3">
        <v>13731</v>
      </c>
      <c r="P660" s="2">
        <v>76.137699999999995</v>
      </c>
      <c r="Q660" s="3">
        <v>221592</v>
      </c>
    </row>
    <row r="661" spans="2:17" x14ac:dyDescent="0.3">
      <c r="B661" s="350">
        <v>45114</v>
      </c>
      <c r="C661">
        <v>84.7</v>
      </c>
      <c r="D661">
        <v>86.05</v>
      </c>
      <c r="E661">
        <v>84.2</v>
      </c>
      <c r="F661">
        <v>84.44</v>
      </c>
      <c r="G661" s="3">
        <v>1907</v>
      </c>
      <c r="H661" t="s">
        <v>23</v>
      </c>
      <c r="I661">
        <v>84.6434</v>
      </c>
      <c r="J661" s="7">
        <v>72.91</v>
      </c>
      <c r="K661">
        <v>81.010000000000005</v>
      </c>
      <c r="L661">
        <v>72.91</v>
      </c>
      <c r="M661">
        <v>79.38</v>
      </c>
      <c r="N661">
        <v>80.56</v>
      </c>
      <c r="O661" s="3">
        <v>13731</v>
      </c>
      <c r="P661" s="2">
        <v>76.137699999999995</v>
      </c>
      <c r="Q661" s="3">
        <v>221592</v>
      </c>
    </row>
    <row r="662" spans="2:17" x14ac:dyDescent="0.3">
      <c r="B662" s="350">
        <v>45117</v>
      </c>
      <c r="C662">
        <v>84.35</v>
      </c>
      <c r="D662">
        <v>85.21</v>
      </c>
      <c r="E662">
        <v>83.87</v>
      </c>
      <c r="F662">
        <v>84.6</v>
      </c>
      <c r="G662" s="3">
        <v>2586</v>
      </c>
      <c r="H662" t="s">
        <v>23</v>
      </c>
      <c r="I662">
        <v>84.597499999999997</v>
      </c>
      <c r="J662" s="7">
        <v>72.91</v>
      </c>
      <c r="K662">
        <v>81.010000000000005</v>
      </c>
      <c r="L662">
        <v>72.91</v>
      </c>
      <c r="M662">
        <v>79.38</v>
      </c>
      <c r="N662">
        <v>80.56</v>
      </c>
      <c r="O662" s="3">
        <v>13731</v>
      </c>
      <c r="P662" s="2">
        <v>76.137699999999995</v>
      </c>
      <c r="Q662" s="3">
        <v>221592</v>
      </c>
    </row>
    <row r="663" spans="2:17" x14ac:dyDescent="0.3">
      <c r="B663" s="350">
        <v>45118</v>
      </c>
      <c r="C663">
        <v>84.18</v>
      </c>
      <c r="D663">
        <v>85.41</v>
      </c>
      <c r="E663">
        <v>83.45</v>
      </c>
      <c r="F663">
        <v>85.07</v>
      </c>
      <c r="G663" s="3">
        <v>3391</v>
      </c>
      <c r="H663" t="s">
        <v>23</v>
      </c>
      <c r="I663">
        <v>84.642499999999998</v>
      </c>
      <c r="J663" s="7">
        <v>72.91</v>
      </c>
      <c r="K663">
        <v>81.010000000000005</v>
      </c>
      <c r="L663">
        <v>72.91</v>
      </c>
      <c r="M663">
        <v>79.38</v>
      </c>
      <c r="N663">
        <v>80.56</v>
      </c>
      <c r="O663" s="3">
        <v>13731</v>
      </c>
      <c r="P663" s="2">
        <v>76.137699999999995</v>
      </c>
      <c r="Q663" s="3">
        <v>221592</v>
      </c>
    </row>
    <row r="664" spans="2:17" x14ac:dyDescent="0.3">
      <c r="B664" s="350">
        <v>45119</v>
      </c>
      <c r="C664">
        <v>85.42</v>
      </c>
      <c r="D664">
        <v>86.54</v>
      </c>
      <c r="E664">
        <v>84.18</v>
      </c>
      <c r="F664">
        <v>84.16</v>
      </c>
      <c r="G664" s="3">
        <v>20473</v>
      </c>
      <c r="H664" t="s">
        <v>23</v>
      </c>
      <c r="I664">
        <v>85.417500000000004</v>
      </c>
      <c r="J664" s="7">
        <v>72.91</v>
      </c>
      <c r="K664">
        <v>81.010000000000005</v>
      </c>
      <c r="L664">
        <v>72.91</v>
      </c>
      <c r="M664">
        <v>79.38</v>
      </c>
      <c r="N664">
        <v>80.56</v>
      </c>
      <c r="O664" s="3">
        <v>13731</v>
      </c>
      <c r="P664" s="2">
        <v>76.137699999999995</v>
      </c>
      <c r="Q664" s="3">
        <v>221592</v>
      </c>
    </row>
    <row r="665" spans="2:17" x14ac:dyDescent="0.3">
      <c r="B665" s="350">
        <v>45120</v>
      </c>
      <c r="C665">
        <v>84.1</v>
      </c>
      <c r="D665">
        <v>85.27</v>
      </c>
      <c r="E665">
        <v>83.83</v>
      </c>
      <c r="F665">
        <v>84.19</v>
      </c>
      <c r="G665" s="3">
        <v>1277</v>
      </c>
      <c r="H665" t="s">
        <v>23</v>
      </c>
      <c r="I665">
        <v>84.534000000000006</v>
      </c>
      <c r="J665" s="7">
        <v>72.91</v>
      </c>
      <c r="K665">
        <v>81.010000000000005</v>
      </c>
      <c r="L665">
        <v>72.91</v>
      </c>
      <c r="M665">
        <v>79.38</v>
      </c>
      <c r="N665">
        <v>80.56</v>
      </c>
      <c r="O665" s="3">
        <v>13731</v>
      </c>
      <c r="P665" s="2">
        <v>76.137699999999995</v>
      </c>
      <c r="Q665" s="3">
        <v>221592</v>
      </c>
    </row>
    <row r="666" spans="2:17" x14ac:dyDescent="0.3">
      <c r="B666" s="350">
        <v>45121</v>
      </c>
      <c r="C666">
        <v>84.18</v>
      </c>
      <c r="D666">
        <v>85.84</v>
      </c>
      <c r="E666">
        <v>84.18</v>
      </c>
      <c r="F666">
        <v>84.39</v>
      </c>
      <c r="G666" s="3">
        <v>3298</v>
      </c>
      <c r="H666" t="s">
        <v>23</v>
      </c>
      <c r="I666">
        <v>85.090699999999998</v>
      </c>
      <c r="J666" s="7">
        <v>72.91</v>
      </c>
      <c r="K666">
        <v>81.010000000000005</v>
      </c>
      <c r="L666">
        <v>72.91</v>
      </c>
      <c r="M666">
        <v>79.38</v>
      </c>
      <c r="N666">
        <v>80.56</v>
      </c>
      <c r="O666" s="3">
        <v>13731</v>
      </c>
      <c r="P666" s="2">
        <v>76.137699999999995</v>
      </c>
      <c r="Q666" s="3">
        <v>221592</v>
      </c>
    </row>
    <row r="667" spans="2:17" x14ac:dyDescent="0.3">
      <c r="B667" s="350">
        <v>45124</v>
      </c>
      <c r="C667">
        <v>84.01</v>
      </c>
      <c r="D667">
        <v>85.16</v>
      </c>
      <c r="E667">
        <v>83.55</v>
      </c>
      <c r="F667">
        <v>84.87</v>
      </c>
      <c r="G667" s="3">
        <v>2350</v>
      </c>
      <c r="H667" t="s">
        <v>23</v>
      </c>
      <c r="I667">
        <v>84.378399999999999</v>
      </c>
      <c r="J667" s="7">
        <v>72.91</v>
      </c>
      <c r="K667">
        <v>81.010000000000005</v>
      </c>
      <c r="L667">
        <v>72.91</v>
      </c>
      <c r="M667">
        <v>79.38</v>
      </c>
      <c r="N667">
        <v>80.56</v>
      </c>
      <c r="O667" s="3">
        <v>13731</v>
      </c>
      <c r="P667" s="2">
        <v>76.137699999999995</v>
      </c>
      <c r="Q667" s="3">
        <v>221592</v>
      </c>
    </row>
    <row r="668" spans="2:17" x14ac:dyDescent="0.3">
      <c r="B668" s="350">
        <v>45125</v>
      </c>
      <c r="C668">
        <v>85.5</v>
      </c>
      <c r="D668">
        <v>86.46</v>
      </c>
      <c r="E668">
        <v>84.72</v>
      </c>
      <c r="F668">
        <v>85.73</v>
      </c>
      <c r="G668" s="3">
        <v>2867</v>
      </c>
      <c r="H668" t="s">
        <v>23</v>
      </c>
      <c r="I668">
        <v>85.235299999999995</v>
      </c>
      <c r="J668" s="7">
        <v>72.91</v>
      </c>
      <c r="K668">
        <v>81.010000000000005</v>
      </c>
      <c r="L668">
        <v>72.91</v>
      </c>
      <c r="M668">
        <v>79.38</v>
      </c>
      <c r="N668">
        <v>80.56</v>
      </c>
      <c r="O668" s="3">
        <v>13731</v>
      </c>
      <c r="P668" s="2">
        <v>76.137699999999995</v>
      </c>
      <c r="Q668" s="3">
        <v>221592</v>
      </c>
    </row>
    <row r="669" spans="2:17" x14ac:dyDescent="0.3">
      <c r="B669" s="350">
        <v>45126</v>
      </c>
      <c r="C669">
        <v>86.71</v>
      </c>
      <c r="D669">
        <v>87.64</v>
      </c>
      <c r="E669">
        <v>85.53</v>
      </c>
      <c r="F669">
        <v>87.56</v>
      </c>
      <c r="G669" s="3">
        <v>2695</v>
      </c>
      <c r="H669" t="s">
        <v>23</v>
      </c>
      <c r="I669">
        <v>86.627700000000004</v>
      </c>
      <c r="J669" s="7">
        <v>72.91</v>
      </c>
      <c r="K669">
        <v>81.010000000000005</v>
      </c>
      <c r="L669">
        <v>72.91</v>
      </c>
      <c r="M669">
        <v>79.38</v>
      </c>
      <c r="N669">
        <v>80.56</v>
      </c>
      <c r="O669" s="3">
        <v>13731</v>
      </c>
      <c r="P669" s="2">
        <v>76.137699999999995</v>
      </c>
      <c r="Q669" s="3">
        <v>221592</v>
      </c>
    </row>
    <row r="670" spans="2:17" x14ac:dyDescent="0.3">
      <c r="B670" s="350">
        <v>45127</v>
      </c>
      <c r="C670">
        <v>87.45</v>
      </c>
      <c r="D670">
        <v>89.5</v>
      </c>
      <c r="E670">
        <v>87.45</v>
      </c>
      <c r="F670">
        <v>88.87</v>
      </c>
      <c r="G670" s="3">
        <v>1982</v>
      </c>
      <c r="H670" t="s">
        <v>23</v>
      </c>
      <c r="I670">
        <v>88.761700000000005</v>
      </c>
      <c r="J670" s="7">
        <v>72.91</v>
      </c>
      <c r="K670">
        <v>81.010000000000005</v>
      </c>
      <c r="L670">
        <v>72.91</v>
      </c>
      <c r="M670">
        <v>79.38</v>
      </c>
      <c r="N670">
        <v>80.56</v>
      </c>
      <c r="O670" s="3">
        <v>13731</v>
      </c>
      <c r="P670" s="2">
        <v>76.137699999999995</v>
      </c>
      <c r="Q670" s="3">
        <v>221592</v>
      </c>
    </row>
    <row r="671" spans="2:17" x14ac:dyDescent="0.3">
      <c r="B671" s="350">
        <v>45128</v>
      </c>
      <c r="C671">
        <v>89.5</v>
      </c>
      <c r="D671">
        <v>90.51</v>
      </c>
      <c r="E671">
        <v>89.02</v>
      </c>
      <c r="F671">
        <v>89.74</v>
      </c>
      <c r="G671" s="3">
        <v>1347</v>
      </c>
      <c r="H671" t="s">
        <v>23</v>
      </c>
      <c r="I671">
        <v>89.930199999999999</v>
      </c>
      <c r="J671" s="7">
        <v>72.91</v>
      </c>
      <c r="K671">
        <v>81.010000000000005</v>
      </c>
      <c r="L671">
        <v>72.91</v>
      </c>
      <c r="M671">
        <v>79.38</v>
      </c>
      <c r="N671">
        <v>80.56</v>
      </c>
      <c r="O671" s="3">
        <v>13731</v>
      </c>
      <c r="P671" s="2">
        <v>76.137699999999995</v>
      </c>
      <c r="Q671" s="3">
        <v>221592</v>
      </c>
    </row>
    <row r="672" spans="2:17" x14ac:dyDescent="0.3">
      <c r="B672" s="350">
        <v>45131</v>
      </c>
      <c r="C672">
        <v>90.76</v>
      </c>
      <c r="D672">
        <v>90.76</v>
      </c>
      <c r="E672">
        <v>89.09</v>
      </c>
      <c r="F672">
        <v>89.45</v>
      </c>
      <c r="G672" s="3">
        <v>2683</v>
      </c>
      <c r="H672" t="s">
        <v>23</v>
      </c>
      <c r="I672">
        <v>89.901600000000002</v>
      </c>
      <c r="J672" s="7">
        <v>72.91</v>
      </c>
      <c r="K672">
        <v>81.010000000000005</v>
      </c>
      <c r="L672">
        <v>72.91</v>
      </c>
      <c r="M672">
        <v>79.38</v>
      </c>
      <c r="N672">
        <v>80.56</v>
      </c>
      <c r="O672" s="3">
        <v>13731</v>
      </c>
      <c r="P672" s="2">
        <v>76.137699999999995</v>
      </c>
      <c r="Q672" s="3">
        <v>221592</v>
      </c>
    </row>
    <row r="673" spans="2:17" x14ac:dyDescent="0.3">
      <c r="B673" s="350">
        <v>45132</v>
      </c>
      <c r="C673">
        <v>89.77</v>
      </c>
      <c r="D673">
        <v>90.85</v>
      </c>
      <c r="E673">
        <v>89.74</v>
      </c>
      <c r="F673">
        <v>90.25</v>
      </c>
      <c r="G673" s="3">
        <v>2670</v>
      </c>
      <c r="H673" t="s">
        <v>23</v>
      </c>
      <c r="I673">
        <v>90.400400000000005</v>
      </c>
      <c r="J673" s="7">
        <v>72.91</v>
      </c>
      <c r="K673">
        <v>81.010000000000005</v>
      </c>
      <c r="L673">
        <v>72.91</v>
      </c>
      <c r="M673">
        <v>79.38</v>
      </c>
      <c r="N673">
        <v>80.56</v>
      </c>
      <c r="O673" s="3">
        <v>13731</v>
      </c>
      <c r="P673" s="2">
        <v>76.137699999999995</v>
      </c>
      <c r="Q673" s="3">
        <v>221592</v>
      </c>
    </row>
    <row r="674" spans="2:17" x14ac:dyDescent="0.3">
      <c r="B674" s="350">
        <v>45133</v>
      </c>
      <c r="C674">
        <v>91.14</v>
      </c>
      <c r="D674">
        <v>91.83</v>
      </c>
      <c r="E674">
        <v>88.8</v>
      </c>
      <c r="F674">
        <v>89.19</v>
      </c>
      <c r="G674" s="3">
        <v>3043</v>
      </c>
      <c r="H674" t="s">
        <v>23</v>
      </c>
      <c r="I674">
        <v>90.179299999999998</v>
      </c>
      <c r="J674" s="7">
        <v>72.91</v>
      </c>
      <c r="K674">
        <v>81.010000000000005</v>
      </c>
      <c r="L674">
        <v>72.91</v>
      </c>
      <c r="M674">
        <v>79.38</v>
      </c>
      <c r="N674">
        <v>80.56</v>
      </c>
      <c r="O674" s="3">
        <v>13731</v>
      </c>
      <c r="P674" s="2">
        <v>76.137699999999995</v>
      </c>
      <c r="Q674" s="3">
        <v>221592</v>
      </c>
    </row>
    <row r="675" spans="2:17" x14ac:dyDescent="0.3">
      <c r="B675" s="350">
        <v>45134</v>
      </c>
      <c r="C675">
        <v>88.64</v>
      </c>
      <c r="D675">
        <v>89.54</v>
      </c>
      <c r="E675">
        <v>87.5</v>
      </c>
      <c r="F675">
        <v>89.45</v>
      </c>
      <c r="G675" s="3">
        <v>12686</v>
      </c>
      <c r="H675" t="s">
        <v>23</v>
      </c>
      <c r="I675">
        <v>88.502600000000001</v>
      </c>
      <c r="J675" s="7">
        <v>72.91</v>
      </c>
      <c r="K675">
        <v>81.010000000000005</v>
      </c>
      <c r="L675">
        <v>72.91</v>
      </c>
      <c r="M675">
        <v>79.38</v>
      </c>
      <c r="N675">
        <v>80.56</v>
      </c>
      <c r="O675" s="3">
        <v>13731</v>
      </c>
      <c r="P675" s="2">
        <v>76.137699999999995</v>
      </c>
      <c r="Q675" s="3">
        <v>221592</v>
      </c>
    </row>
    <row r="676" spans="2:17" x14ac:dyDescent="0.3">
      <c r="B676" s="350">
        <v>45135</v>
      </c>
      <c r="C676">
        <v>88.79</v>
      </c>
      <c r="D676">
        <v>89</v>
      </c>
      <c r="E676">
        <v>86.66</v>
      </c>
      <c r="F676">
        <v>87.12</v>
      </c>
      <c r="G676" s="3">
        <v>2451</v>
      </c>
      <c r="H676" t="s">
        <v>23</v>
      </c>
      <c r="I676">
        <v>87.105199999999996</v>
      </c>
      <c r="J676" s="7">
        <v>72.91</v>
      </c>
      <c r="K676">
        <v>81.010000000000005</v>
      </c>
      <c r="L676">
        <v>72.91</v>
      </c>
      <c r="M676">
        <v>79.38</v>
      </c>
      <c r="N676">
        <v>80.56</v>
      </c>
      <c r="O676" s="3">
        <v>13731</v>
      </c>
      <c r="P676" s="2">
        <v>76.137699999999995</v>
      </c>
      <c r="Q676" s="3">
        <v>221592</v>
      </c>
    </row>
    <row r="677" spans="2:17" x14ac:dyDescent="0.3">
      <c r="B677" s="350">
        <v>45138</v>
      </c>
      <c r="C677">
        <v>87.56</v>
      </c>
      <c r="D677">
        <v>87.56</v>
      </c>
      <c r="E677">
        <v>84.87</v>
      </c>
      <c r="F677">
        <v>85.16</v>
      </c>
      <c r="G677" s="3">
        <v>3446</v>
      </c>
      <c r="H677" t="s">
        <v>23</v>
      </c>
      <c r="I677">
        <v>85.440600000000003</v>
      </c>
      <c r="J677" s="7">
        <v>72.91</v>
      </c>
      <c r="K677">
        <v>81.010000000000005</v>
      </c>
      <c r="L677">
        <v>72.91</v>
      </c>
      <c r="M677">
        <v>79.38</v>
      </c>
      <c r="N677">
        <v>80.56</v>
      </c>
      <c r="O677" s="3">
        <v>13731</v>
      </c>
      <c r="P677" s="2">
        <v>76.137699999999995</v>
      </c>
      <c r="Q677" s="3">
        <v>221592</v>
      </c>
    </row>
    <row r="678" spans="2:17" x14ac:dyDescent="0.3">
      <c r="B678" s="350">
        <v>45139</v>
      </c>
      <c r="C678">
        <v>85.94</v>
      </c>
      <c r="D678">
        <v>85.94</v>
      </c>
      <c r="E678">
        <v>82.98</v>
      </c>
      <c r="F678">
        <v>83.65</v>
      </c>
      <c r="G678" s="3">
        <v>3151</v>
      </c>
      <c r="H678" t="s">
        <v>23</v>
      </c>
      <c r="I678">
        <v>84.025700000000001</v>
      </c>
      <c r="J678" s="7">
        <v>72.91</v>
      </c>
      <c r="K678">
        <v>81.010000000000005</v>
      </c>
      <c r="L678">
        <v>72.91</v>
      </c>
      <c r="M678">
        <v>79.38</v>
      </c>
      <c r="N678">
        <v>80.56</v>
      </c>
      <c r="O678" s="3">
        <v>13731</v>
      </c>
      <c r="P678" s="2">
        <v>76.137699999999995</v>
      </c>
      <c r="Q678" s="3">
        <v>221592</v>
      </c>
    </row>
    <row r="679" spans="2:17" x14ac:dyDescent="0.3">
      <c r="B679" s="350">
        <v>45140</v>
      </c>
      <c r="C679">
        <v>83.06</v>
      </c>
      <c r="D679">
        <v>83.16</v>
      </c>
      <c r="E679">
        <v>81.650000000000006</v>
      </c>
      <c r="F679">
        <v>82.06</v>
      </c>
      <c r="G679" s="3">
        <v>2401</v>
      </c>
      <c r="H679" t="s">
        <v>23</v>
      </c>
      <c r="I679">
        <v>82.269000000000005</v>
      </c>
      <c r="J679" s="7">
        <v>72.91</v>
      </c>
      <c r="K679">
        <v>81.010000000000005</v>
      </c>
      <c r="L679">
        <v>72.91</v>
      </c>
      <c r="M679">
        <v>79.38</v>
      </c>
      <c r="N679">
        <v>80.56</v>
      </c>
      <c r="O679" s="3">
        <v>13731</v>
      </c>
      <c r="P679" s="2">
        <v>76.137699999999995</v>
      </c>
      <c r="Q679" s="3">
        <v>221592</v>
      </c>
    </row>
    <row r="680" spans="2:17" x14ac:dyDescent="0.3">
      <c r="B680" s="350">
        <v>45141</v>
      </c>
      <c r="C680">
        <v>82.21</v>
      </c>
      <c r="D680">
        <v>84.4</v>
      </c>
      <c r="E680">
        <v>81.78</v>
      </c>
      <c r="F680">
        <v>83.4</v>
      </c>
      <c r="G680" s="3">
        <v>3423</v>
      </c>
      <c r="H680" t="s">
        <v>23</v>
      </c>
      <c r="I680">
        <v>83.287700000000001</v>
      </c>
      <c r="J680" s="7">
        <v>72.91</v>
      </c>
      <c r="K680">
        <v>81.010000000000005</v>
      </c>
      <c r="L680">
        <v>72.91</v>
      </c>
      <c r="M680">
        <v>79.38</v>
      </c>
      <c r="N680">
        <v>80.56</v>
      </c>
      <c r="O680" s="3">
        <v>13731</v>
      </c>
      <c r="P680" s="2">
        <v>76.137699999999995</v>
      </c>
      <c r="Q680" s="3">
        <v>221592</v>
      </c>
    </row>
    <row r="681" spans="2:17" x14ac:dyDescent="0.3">
      <c r="B681" s="350">
        <v>45142</v>
      </c>
      <c r="C681">
        <v>83.8</v>
      </c>
      <c r="D681">
        <v>83.83</v>
      </c>
      <c r="E681">
        <v>81.95</v>
      </c>
      <c r="F681">
        <v>82.28</v>
      </c>
      <c r="G681" s="3">
        <v>388</v>
      </c>
      <c r="H681" t="s">
        <v>23</v>
      </c>
      <c r="I681">
        <v>82.924300000000002</v>
      </c>
      <c r="J681" s="7">
        <v>72.91</v>
      </c>
      <c r="K681">
        <v>81.010000000000005</v>
      </c>
      <c r="L681">
        <v>72.91</v>
      </c>
      <c r="M681">
        <v>79.38</v>
      </c>
      <c r="N681">
        <v>80.56</v>
      </c>
      <c r="O681" s="3">
        <v>13731</v>
      </c>
      <c r="P681" s="2">
        <v>76.137699999999995</v>
      </c>
      <c r="Q681" s="3">
        <v>221592</v>
      </c>
    </row>
    <row r="682" spans="2:17" x14ac:dyDescent="0.3">
      <c r="B682" s="350">
        <v>45145</v>
      </c>
      <c r="C682">
        <v>82.7</v>
      </c>
      <c r="D682">
        <v>82.7</v>
      </c>
      <c r="E682">
        <v>81.25</v>
      </c>
      <c r="F682">
        <v>81.34</v>
      </c>
      <c r="G682" s="3">
        <v>1099</v>
      </c>
      <c r="H682" t="s">
        <v>23</v>
      </c>
      <c r="I682">
        <v>81.771600000000007</v>
      </c>
      <c r="J682" s="7">
        <v>72.91</v>
      </c>
      <c r="K682">
        <v>81.010000000000005</v>
      </c>
      <c r="L682">
        <v>72.91</v>
      </c>
      <c r="M682">
        <v>79.38</v>
      </c>
      <c r="N682">
        <v>80.56</v>
      </c>
      <c r="O682" s="3">
        <v>13731</v>
      </c>
      <c r="P682" s="2">
        <v>76.137699999999995</v>
      </c>
      <c r="Q682" s="3">
        <v>221592</v>
      </c>
    </row>
    <row r="683" spans="2:17" x14ac:dyDescent="0.3">
      <c r="B683" s="350">
        <v>45146</v>
      </c>
      <c r="C683">
        <v>81.430000000000007</v>
      </c>
      <c r="D683">
        <v>83.28</v>
      </c>
      <c r="E683">
        <v>80.989999999999995</v>
      </c>
      <c r="F683">
        <v>83.02</v>
      </c>
      <c r="G683" s="3">
        <v>3626</v>
      </c>
      <c r="H683" t="s">
        <v>23</v>
      </c>
      <c r="I683">
        <v>81.941800000000001</v>
      </c>
      <c r="J683" s="7">
        <v>72.91</v>
      </c>
      <c r="K683">
        <v>81.010000000000005</v>
      </c>
      <c r="L683">
        <v>72.91</v>
      </c>
      <c r="M683">
        <v>79.38</v>
      </c>
      <c r="N683">
        <v>80.56</v>
      </c>
      <c r="O683" s="3">
        <v>13731</v>
      </c>
      <c r="P683" s="2">
        <v>76.137699999999995</v>
      </c>
      <c r="Q683" s="3">
        <v>221592</v>
      </c>
    </row>
    <row r="684" spans="2:17" x14ac:dyDescent="0.3">
      <c r="B684" s="350">
        <v>45147</v>
      </c>
      <c r="C684">
        <v>83.13</v>
      </c>
      <c r="D684">
        <v>84.47</v>
      </c>
      <c r="E684">
        <v>82.39</v>
      </c>
      <c r="F684">
        <v>82.65</v>
      </c>
      <c r="G684" s="3">
        <v>3582</v>
      </c>
      <c r="H684" t="s">
        <v>23</v>
      </c>
      <c r="I684">
        <v>83.650400000000005</v>
      </c>
      <c r="J684" s="7">
        <v>72.91</v>
      </c>
      <c r="K684">
        <v>81.010000000000005</v>
      </c>
      <c r="L684">
        <v>72.91</v>
      </c>
      <c r="M684">
        <v>79.38</v>
      </c>
      <c r="N684">
        <v>80.56</v>
      </c>
      <c r="O684" s="3">
        <v>13731</v>
      </c>
      <c r="P684" s="2">
        <v>76.137699999999995</v>
      </c>
      <c r="Q684" s="3">
        <v>221592</v>
      </c>
    </row>
    <row r="685" spans="2:17" x14ac:dyDescent="0.3">
      <c r="B685" s="350">
        <v>45148</v>
      </c>
      <c r="C685">
        <v>82.95</v>
      </c>
      <c r="D685">
        <v>83.92</v>
      </c>
      <c r="E685">
        <v>81.86</v>
      </c>
      <c r="F685">
        <v>83.61</v>
      </c>
      <c r="G685" s="3">
        <v>2023</v>
      </c>
      <c r="H685" t="s">
        <v>23</v>
      </c>
      <c r="I685">
        <v>82.534899999999993</v>
      </c>
      <c r="J685" s="7">
        <v>72.91</v>
      </c>
      <c r="K685">
        <v>81.010000000000005</v>
      </c>
      <c r="L685">
        <v>72.91</v>
      </c>
      <c r="M685">
        <v>79.38</v>
      </c>
      <c r="N685">
        <v>80.56</v>
      </c>
      <c r="O685" s="3">
        <v>13731</v>
      </c>
      <c r="P685" s="2">
        <v>76.137699999999995</v>
      </c>
      <c r="Q685" s="3">
        <v>221592</v>
      </c>
    </row>
    <row r="686" spans="2:17" x14ac:dyDescent="0.3">
      <c r="B686" s="350">
        <v>45149</v>
      </c>
      <c r="C686">
        <v>83.19</v>
      </c>
      <c r="D686">
        <v>84.87</v>
      </c>
      <c r="E686">
        <v>82.85</v>
      </c>
      <c r="F686">
        <v>85.43</v>
      </c>
      <c r="G686" s="3">
        <v>230</v>
      </c>
      <c r="H686" t="s">
        <v>23</v>
      </c>
      <c r="I686">
        <v>83.706299999999999</v>
      </c>
      <c r="J686" s="7">
        <v>72.91</v>
      </c>
      <c r="K686">
        <v>81.010000000000005</v>
      </c>
      <c r="L686">
        <v>72.91</v>
      </c>
      <c r="M686">
        <v>79.38</v>
      </c>
      <c r="N686">
        <v>80.56</v>
      </c>
      <c r="O686" s="3">
        <v>13731</v>
      </c>
      <c r="P686" s="2">
        <v>76.137699999999995</v>
      </c>
      <c r="Q686" s="3">
        <v>221592</v>
      </c>
    </row>
    <row r="687" spans="2:17" x14ac:dyDescent="0.3">
      <c r="B687" s="350">
        <v>45152</v>
      </c>
      <c r="C687">
        <v>84.87</v>
      </c>
      <c r="D687">
        <v>86.65</v>
      </c>
      <c r="E687">
        <v>84.76</v>
      </c>
      <c r="F687">
        <v>86.43</v>
      </c>
      <c r="G687" s="3">
        <v>1000</v>
      </c>
      <c r="H687" t="s">
        <v>23</v>
      </c>
      <c r="I687">
        <v>85.792400000000001</v>
      </c>
      <c r="J687" s="7">
        <v>72.91</v>
      </c>
      <c r="K687">
        <v>81.010000000000005</v>
      </c>
      <c r="L687">
        <v>72.91</v>
      </c>
      <c r="M687">
        <v>79.38</v>
      </c>
      <c r="N687">
        <v>80.56</v>
      </c>
      <c r="O687" s="3">
        <v>13731</v>
      </c>
      <c r="P687" s="2">
        <v>76.137699999999995</v>
      </c>
      <c r="Q687" s="3">
        <v>221592</v>
      </c>
    </row>
    <row r="688" spans="2:17" x14ac:dyDescent="0.3">
      <c r="B688" s="350">
        <v>45153</v>
      </c>
      <c r="C688">
        <v>87</v>
      </c>
      <c r="D688">
        <v>87.07</v>
      </c>
      <c r="E688">
        <v>85.63</v>
      </c>
      <c r="F688">
        <v>85.82</v>
      </c>
      <c r="G688" s="3">
        <v>820</v>
      </c>
      <c r="H688" t="s">
        <v>23</v>
      </c>
      <c r="I688">
        <v>86.0167</v>
      </c>
      <c r="J688" s="7">
        <v>72.91</v>
      </c>
      <c r="K688">
        <v>81.010000000000005</v>
      </c>
      <c r="L688">
        <v>72.91</v>
      </c>
      <c r="M688">
        <v>79.38</v>
      </c>
      <c r="N688">
        <v>80.56</v>
      </c>
      <c r="O688" s="3">
        <v>13731</v>
      </c>
      <c r="P688" s="2">
        <v>76.137699999999995</v>
      </c>
      <c r="Q688" s="3">
        <v>221592</v>
      </c>
    </row>
    <row r="689" spans="2:17" x14ac:dyDescent="0.3">
      <c r="B689" s="350">
        <v>45154</v>
      </c>
      <c r="C689">
        <v>86.43</v>
      </c>
      <c r="D689">
        <v>87.49</v>
      </c>
      <c r="E689">
        <v>86.16</v>
      </c>
      <c r="F689">
        <v>87.15</v>
      </c>
      <c r="G689" s="3">
        <v>2705</v>
      </c>
      <c r="H689" t="s">
        <v>23</v>
      </c>
      <c r="I689">
        <v>86.725399999999993</v>
      </c>
      <c r="J689" s="7">
        <v>72.91</v>
      </c>
      <c r="K689">
        <v>81.010000000000005</v>
      </c>
      <c r="L689">
        <v>72.91</v>
      </c>
      <c r="M689">
        <v>79.38</v>
      </c>
      <c r="N689">
        <v>80.56</v>
      </c>
      <c r="O689" s="3">
        <v>13731</v>
      </c>
      <c r="P689" s="2">
        <v>76.137699999999995</v>
      </c>
      <c r="Q689" s="3">
        <v>221592</v>
      </c>
    </row>
    <row r="690" spans="2:17" x14ac:dyDescent="0.3">
      <c r="B690" s="350">
        <v>45155</v>
      </c>
      <c r="C690">
        <v>86.65</v>
      </c>
      <c r="D690">
        <v>88.5</v>
      </c>
      <c r="E690">
        <v>86.4</v>
      </c>
      <c r="F690">
        <v>87.52</v>
      </c>
      <c r="G690" s="3">
        <v>9391</v>
      </c>
      <c r="H690" t="s">
        <v>23</v>
      </c>
      <c r="I690">
        <v>87.226200000000006</v>
      </c>
      <c r="J690" s="7">
        <v>72.91</v>
      </c>
      <c r="K690">
        <v>81.010000000000005</v>
      </c>
      <c r="L690">
        <v>72.91</v>
      </c>
      <c r="M690">
        <v>79.38</v>
      </c>
      <c r="N690">
        <v>80.56</v>
      </c>
      <c r="O690" s="3">
        <v>13731</v>
      </c>
      <c r="P690" s="2">
        <v>76.137699999999995</v>
      </c>
      <c r="Q690" s="3">
        <v>221592</v>
      </c>
    </row>
    <row r="691" spans="2:17" x14ac:dyDescent="0.3">
      <c r="B691" s="350">
        <v>45156</v>
      </c>
      <c r="C691">
        <v>87.25</v>
      </c>
      <c r="D691">
        <v>87.79</v>
      </c>
      <c r="E691">
        <v>86</v>
      </c>
      <c r="F691">
        <v>86.72</v>
      </c>
      <c r="G691" s="3">
        <v>3687</v>
      </c>
      <c r="H691" t="s">
        <v>23</v>
      </c>
      <c r="I691">
        <v>86.660300000000007</v>
      </c>
      <c r="J691" s="7">
        <v>72.91</v>
      </c>
      <c r="K691">
        <v>81.010000000000005</v>
      </c>
      <c r="L691">
        <v>72.91</v>
      </c>
      <c r="M691">
        <v>79.38</v>
      </c>
      <c r="N691">
        <v>80.56</v>
      </c>
      <c r="O691" s="3">
        <v>13731</v>
      </c>
      <c r="P691" s="2">
        <v>76.137699999999995</v>
      </c>
      <c r="Q691" s="3">
        <v>221592</v>
      </c>
    </row>
    <row r="692" spans="2:17" x14ac:dyDescent="0.3">
      <c r="B692" s="350">
        <v>45159</v>
      </c>
      <c r="C692">
        <v>86.76</v>
      </c>
      <c r="D692">
        <v>87.32</v>
      </c>
      <c r="E692">
        <v>85.62</v>
      </c>
      <c r="F692">
        <v>86.59</v>
      </c>
      <c r="G692" s="3">
        <v>1053</v>
      </c>
      <c r="H692" t="s">
        <v>23</v>
      </c>
      <c r="I692">
        <v>86.384600000000006</v>
      </c>
      <c r="J692" s="7">
        <v>72.91</v>
      </c>
      <c r="K692">
        <v>81.010000000000005</v>
      </c>
      <c r="L692">
        <v>72.91</v>
      </c>
      <c r="M692">
        <v>79.38</v>
      </c>
      <c r="N692">
        <v>80.56</v>
      </c>
      <c r="O692" s="3">
        <v>13731</v>
      </c>
      <c r="P692" s="2">
        <v>76.137699999999995</v>
      </c>
      <c r="Q692" s="3">
        <v>221592</v>
      </c>
    </row>
    <row r="693" spans="2:17" x14ac:dyDescent="0.3">
      <c r="B693" s="350">
        <v>45160</v>
      </c>
      <c r="C693">
        <v>87.46</v>
      </c>
      <c r="D693">
        <v>88.8</v>
      </c>
      <c r="E693">
        <v>87.46</v>
      </c>
      <c r="F693">
        <v>88.57</v>
      </c>
      <c r="G693" s="3">
        <v>1255</v>
      </c>
      <c r="H693" t="s">
        <v>23</v>
      </c>
      <c r="I693">
        <v>88.2654</v>
      </c>
      <c r="J693" s="7">
        <v>72.91</v>
      </c>
      <c r="K693">
        <v>81.010000000000005</v>
      </c>
      <c r="L693">
        <v>72.91</v>
      </c>
      <c r="M693">
        <v>79.38</v>
      </c>
      <c r="N693">
        <v>80.56</v>
      </c>
      <c r="O693" s="3">
        <v>13731</v>
      </c>
      <c r="P693" s="2">
        <v>76.137699999999995</v>
      </c>
      <c r="Q693" s="3">
        <v>221592</v>
      </c>
    </row>
    <row r="694" spans="2:17" x14ac:dyDescent="0.3">
      <c r="B694" s="350">
        <v>45161</v>
      </c>
      <c r="C694">
        <v>88.57</v>
      </c>
      <c r="D694">
        <v>88.77</v>
      </c>
      <c r="E694">
        <v>86.18</v>
      </c>
      <c r="F694">
        <v>86.97</v>
      </c>
      <c r="G694" s="3">
        <v>5404</v>
      </c>
      <c r="H694" t="s">
        <v>23</v>
      </c>
      <c r="I694">
        <v>87.403199999999998</v>
      </c>
      <c r="J694" s="7">
        <v>72.91</v>
      </c>
      <c r="K694">
        <v>81.010000000000005</v>
      </c>
      <c r="L694">
        <v>72.91</v>
      </c>
      <c r="M694">
        <v>79.38</v>
      </c>
      <c r="N694">
        <v>80.56</v>
      </c>
      <c r="O694" s="3">
        <v>13731</v>
      </c>
      <c r="P694" s="2">
        <v>76.137699999999995</v>
      </c>
      <c r="Q694" s="3">
        <v>221592</v>
      </c>
    </row>
    <row r="695" spans="2:17" x14ac:dyDescent="0.3">
      <c r="B695" s="350">
        <v>45162</v>
      </c>
      <c r="C695">
        <v>86.07</v>
      </c>
      <c r="D695">
        <v>86.07</v>
      </c>
      <c r="E695">
        <v>83.91</v>
      </c>
      <c r="F695">
        <v>84.63</v>
      </c>
      <c r="G695" s="3">
        <v>2472</v>
      </c>
      <c r="H695" t="s">
        <v>23</v>
      </c>
      <c r="I695">
        <v>84.982600000000005</v>
      </c>
      <c r="J695" s="7">
        <v>72.91</v>
      </c>
      <c r="K695">
        <v>81.010000000000005</v>
      </c>
      <c r="L695">
        <v>72.91</v>
      </c>
      <c r="M695">
        <v>79.38</v>
      </c>
      <c r="N695">
        <v>80.56</v>
      </c>
      <c r="O695" s="3">
        <v>13731</v>
      </c>
      <c r="P695" s="2">
        <v>76.137699999999995</v>
      </c>
      <c r="Q695" s="3">
        <v>221592</v>
      </c>
    </row>
    <row r="696" spans="2:17" x14ac:dyDescent="0.3">
      <c r="B696" s="350">
        <v>45163</v>
      </c>
      <c r="C696">
        <v>83.81</v>
      </c>
      <c r="D696">
        <v>85.3</v>
      </c>
      <c r="E696">
        <v>83.38</v>
      </c>
      <c r="F696">
        <v>84.21</v>
      </c>
      <c r="G696" s="3">
        <v>1121</v>
      </c>
      <c r="H696" t="s">
        <v>23</v>
      </c>
      <c r="I696">
        <v>84.568799999999996</v>
      </c>
      <c r="J696" s="7">
        <v>72.91</v>
      </c>
      <c r="K696">
        <v>81.010000000000005</v>
      </c>
      <c r="L696">
        <v>72.91</v>
      </c>
      <c r="M696">
        <v>79.38</v>
      </c>
      <c r="N696">
        <v>80.56</v>
      </c>
      <c r="O696" s="3">
        <v>13731</v>
      </c>
      <c r="P696" s="2">
        <v>76.137699999999995</v>
      </c>
      <c r="Q696" s="3">
        <v>221592</v>
      </c>
    </row>
    <row r="697" spans="2:17" x14ac:dyDescent="0.3">
      <c r="B697" s="350">
        <v>45166</v>
      </c>
      <c r="C697">
        <v>84.56</v>
      </c>
      <c r="D697">
        <v>85.37</v>
      </c>
      <c r="E697">
        <v>83.77</v>
      </c>
      <c r="F697">
        <v>84.53</v>
      </c>
      <c r="G697" s="3">
        <v>364</v>
      </c>
      <c r="H697" t="s">
        <v>23</v>
      </c>
      <c r="I697">
        <v>84.789000000000001</v>
      </c>
      <c r="J697" s="7">
        <v>72.91</v>
      </c>
      <c r="K697">
        <v>81.010000000000005</v>
      </c>
      <c r="L697">
        <v>72.91</v>
      </c>
      <c r="M697">
        <v>79.38</v>
      </c>
      <c r="N697">
        <v>80.56</v>
      </c>
      <c r="O697" s="3">
        <v>13731</v>
      </c>
      <c r="P697" s="2">
        <v>76.137699999999995</v>
      </c>
      <c r="Q697" s="3">
        <v>221592</v>
      </c>
    </row>
    <row r="698" spans="2:17" x14ac:dyDescent="0.3">
      <c r="B698" s="350">
        <v>45167</v>
      </c>
      <c r="C698">
        <v>85.01</v>
      </c>
      <c r="D698">
        <v>85.53</v>
      </c>
      <c r="E698">
        <v>83.51</v>
      </c>
      <c r="F698">
        <v>83.68</v>
      </c>
      <c r="G698" s="3">
        <v>3891</v>
      </c>
      <c r="H698" t="s">
        <v>23</v>
      </c>
      <c r="I698">
        <v>84.422499999999999</v>
      </c>
      <c r="J698" s="7">
        <v>72.91</v>
      </c>
      <c r="K698">
        <v>81.010000000000005</v>
      </c>
      <c r="L698">
        <v>72.91</v>
      </c>
      <c r="M698">
        <v>79.38</v>
      </c>
      <c r="N698">
        <v>80.56</v>
      </c>
      <c r="O698" s="3">
        <v>13731</v>
      </c>
      <c r="P698" s="2">
        <v>76.137699999999995</v>
      </c>
      <c r="Q698" s="3">
        <v>221592</v>
      </c>
    </row>
    <row r="699" spans="2:17" x14ac:dyDescent="0.3">
      <c r="B699" s="350">
        <v>45168</v>
      </c>
      <c r="C699">
        <v>83.68</v>
      </c>
      <c r="D699">
        <v>85.5</v>
      </c>
      <c r="E699">
        <v>83.65</v>
      </c>
      <c r="F699">
        <v>85.11</v>
      </c>
      <c r="G699" s="3">
        <v>3298</v>
      </c>
      <c r="H699" t="s">
        <v>23</v>
      </c>
      <c r="I699">
        <v>84.586699999999993</v>
      </c>
      <c r="J699" s="7">
        <v>72.91</v>
      </c>
      <c r="K699">
        <v>81.010000000000005</v>
      </c>
      <c r="L699">
        <v>72.91</v>
      </c>
      <c r="M699">
        <v>79.38</v>
      </c>
      <c r="N699">
        <v>80.56</v>
      </c>
      <c r="O699" s="3">
        <v>13731</v>
      </c>
      <c r="P699" s="2">
        <v>76.137699999999995</v>
      </c>
      <c r="Q699" s="3">
        <v>221592</v>
      </c>
    </row>
    <row r="700" spans="2:17" x14ac:dyDescent="0.3">
      <c r="B700" s="350">
        <v>45169</v>
      </c>
      <c r="C700">
        <v>85.21</v>
      </c>
      <c r="D700">
        <v>86.13</v>
      </c>
      <c r="E700">
        <v>84.48</v>
      </c>
      <c r="F700">
        <v>84.67</v>
      </c>
      <c r="G700" s="3">
        <v>2705</v>
      </c>
      <c r="H700" t="s">
        <v>23</v>
      </c>
      <c r="I700">
        <v>85.201999999999998</v>
      </c>
      <c r="J700" s="7">
        <v>72.91</v>
      </c>
      <c r="K700">
        <v>81.010000000000005</v>
      </c>
      <c r="L700">
        <v>72.91</v>
      </c>
      <c r="M700">
        <v>79.38</v>
      </c>
      <c r="N700">
        <v>80.56</v>
      </c>
      <c r="O700" s="3">
        <v>13731</v>
      </c>
      <c r="P700" s="2">
        <v>76.137699999999995</v>
      </c>
      <c r="Q700" s="3">
        <v>221592</v>
      </c>
    </row>
    <row r="701" spans="2:17" x14ac:dyDescent="0.3">
      <c r="B701" s="350">
        <v>45170</v>
      </c>
      <c r="C701">
        <v>85.21</v>
      </c>
      <c r="D701">
        <v>85.21</v>
      </c>
      <c r="E701">
        <v>84.04</v>
      </c>
      <c r="F701">
        <v>84.19</v>
      </c>
      <c r="G701" s="3">
        <v>2324</v>
      </c>
      <c r="H701" t="s">
        <v>23</v>
      </c>
      <c r="I701">
        <v>84.376900000000006</v>
      </c>
      <c r="J701" s="7">
        <v>72.91</v>
      </c>
      <c r="K701">
        <v>81.010000000000005</v>
      </c>
      <c r="L701">
        <v>72.91</v>
      </c>
      <c r="M701">
        <v>79.38</v>
      </c>
      <c r="N701">
        <v>80.56</v>
      </c>
      <c r="O701" s="3">
        <v>13731</v>
      </c>
      <c r="P701" s="2">
        <v>76.137699999999995</v>
      </c>
      <c r="Q701" s="3">
        <v>221592</v>
      </c>
    </row>
    <row r="702" spans="2:17" x14ac:dyDescent="0.3">
      <c r="B702" s="350">
        <v>45173</v>
      </c>
      <c r="C702">
        <v>84</v>
      </c>
      <c r="D702">
        <v>84</v>
      </c>
      <c r="E702">
        <v>82.9</v>
      </c>
      <c r="F702">
        <v>83.13</v>
      </c>
      <c r="G702" s="3">
        <v>1121</v>
      </c>
      <c r="H702" t="s">
        <v>23</v>
      </c>
      <c r="I702">
        <v>83.118300000000005</v>
      </c>
      <c r="J702" s="7">
        <v>72.91</v>
      </c>
      <c r="K702">
        <v>81.010000000000005</v>
      </c>
      <c r="L702">
        <v>72.91</v>
      </c>
      <c r="M702">
        <v>79.38</v>
      </c>
      <c r="N702">
        <v>80.56</v>
      </c>
      <c r="O702" s="3">
        <v>13731</v>
      </c>
      <c r="P702" s="2">
        <v>76.137699999999995</v>
      </c>
      <c r="Q702" s="3">
        <v>221592</v>
      </c>
    </row>
    <row r="703" spans="2:17" x14ac:dyDescent="0.3">
      <c r="B703" s="350">
        <v>45174</v>
      </c>
      <c r="C703">
        <v>83</v>
      </c>
      <c r="D703">
        <v>83.69</v>
      </c>
      <c r="E703">
        <v>82.54</v>
      </c>
      <c r="F703">
        <v>82.82</v>
      </c>
      <c r="G703" s="3">
        <v>7050</v>
      </c>
      <c r="H703" t="s">
        <v>23</v>
      </c>
      <c r="I703">
        <v>82.979600000000005</v>
      </c>
      <c r="J703" s="7">
        <v>72.91</v>
      </c>
      <c r="K703">
        <v>81.010000000000005</v>
      </c>
      <c r="L703">
        <v>72.91</v>
      </c>
      <c r="M703">
        <v>79.38</v>
      </c>
      <c r="N703">
        <v>80.56</v>
      </c>
      <c r="O703" s="3">
        <v>13731</v>
      </c>
      <c r="P703" s="2">
        <v>76.137699999999995</v>
      </c>
      <c r="Q703" s="3">
        <v>221592</v>
      </c>
    </row>
    <row r="704" spans="2:17" x14ac:dyDescent="0.3">
      <c r="B704" s="350">
        <v>45175</v>
      </c>
      <c r="C704">
        <v>82.86</v>
      </c>
      <c r="D704">
        <v>83.66</v>
      </c>
      <c r="E704">
        <v>82.07</v>
      </c>
      <c r="F704">
        <v>82.65</v>
      </c>
      <c r="G704" s="3">
        <v>2758</v>
      </c>
      <c r="H704" t="s">
        <v>23</v>
      </c>
      <c r="I704">
        <v>82.817999999999998</v>
      </c>
      <c r="J704" s="7">
        <v>72.91</v>
      </c>
      <c r="K704">
        <v>81.010000000000005</v>
      </c>
      <c r="L704">
        <v>72.91</v>
      </c>
      <c r="M704">
        <v>79.38</v>
      </c>
      <c r="N704">
        <v>80.56</v>
      </c>
      <c r="O704" s="3">
        <v>13731</v>
      </c>
      <c r="P704" s="2">
        <v>76.137699999999995</v>
      </c>
      <c r="Q704" s="3">
        <v>221592</v>
      </c>
    </row>
    <row r="705" spans="2:17" x14ac:dyDescent="0.3">
      <c r="B705" s="350">
        <v>45176</v>
      </c>
      <c r="C705">
        <v>82.45</v>
      </c>
      <c r="D705">
        <v>83</v>
      </c>
      <c r="E705">
        <v>81.7</v>
      </c>
      <c r="F705">
        <v>81.95</v>
      </c>
      <c r="G705" s="3">
        <v>1874</v>
      </c>
      <c r="H705" t="s">
        <v>23</v>
      </c>
      <c r="I705">
        <v>82.349000000000004</v>
      </c>
      <c r="J705" s="7">
        <v>72.91</v>
      </c>
      <c r="K705">
        <v>81.010000000000005</v>
      </c>
      <c r="L705">
        <v>72.91</v>
      </c>
      <c r="M705">
        <v>79.38</v>
      </c>
      <c r="N705">
        <v>80.56</v>
      </c>
      <c r="O705" s="3">
        <v>13731</v>
      </c>
      <c r="P705" s="2">
        <v>76.137699999999995</v>
      </c>
      <c r="Q705" s="3">
        <v>221592</v>
      </c>
    </row>
    <row r="706" spans="2:17" x14ac:dyDescent="0.3">
      <c r="B706" s="350">
        <v>45177</v>
      </c>
      <c r="C706">
        <v>82.59</v>
      </c>
      <c r="D706">
        <v>82.63</v>
      </c>
      <c r="E706">
        <v>80.36</v>
      </c>
      <c r="F706">
        <v>80.569999999999993</v>
      </c>
      <c r="G706" s="3">
        <v>1929</v>
      </c>
      <c r="H706" t="s">
        <v>23</v>
      </c>
      <c r="I706">
        <v>81.455500000000001</v>
      </c>
      <c r="J706" s="7">
        <v>72.91</v>
      </c>
      <c r="K706">
        <v>81.010000000000005</v>
      </c>
      <c r="L706">
        <v>72.91</v>
      </c>
      <c r="M706">
        <v>79.38</v>
      </c>
      <c r="N706">
        <v>80.56</v>
      </c>
      <c r="O706" s="3">
        <v>13731</v>
      </c>
      <c r="P706" s="2">
        <v>76.137699999999995</v>
      </c>
      <c r="Q706" s="3">
        <v>221592</v>
      </c>
    </row>
    <row r="707" spans="2:17" x14ac:dyDescent="0.3">
      <c r="B707" s="350">
        <v>45180</v>
      </c>
      <c r="C707">
        <v>80.53</v>
      </c>
      <c r="D707">
        <v>81.52</v>
      </c>
      <c r="E707">
        <v>80.489999999999995</v>
      </c>
      <c r="F707">
        <v>80.69</v>
      </c>
      <c r="G707" s="3">
        <v>1984</v>
      </c>
      <c r="H707" t="s">
        <v>23</v>
      </c>
      <c r="I707">
        <v>80.941699999999997</v>
      </c>
      <c r="J707" s="7">
        <v>72.91</v>
      </c>
      <c r="K707">
        <v>81.010000000000005</v>
      </c>
      <c r="L707">
        <v>72.91</v>
      </c>
      <c r="M707">
        <v>79.38</v>
      </c>
      <c r="N707">
        <v>80.56</v>
      </c>
      <c r="O707" s="3">
        <v>13731</v>
      </c>
      <c r="P707" s="2">
        <v>76.137699999999995</v>
      </c>
      <c r="Q707" s="3">
        <v>221592</v>
      </c>
    </row>
    <row r="708" spans="2:17" x14ac:dyDescent="0.3">
      <c r="B708" s="350">
        <v>45181</v>
      </c>
      <c r="C708">
        <v>80.59</v>
      </c>
      <c r="D708">
        <v>81.28</v>
      </c>
      <c r="E708">
        <v>80.02</v>
      </c>
      <c r="F708">
        <v>80.13</v>
      </c>
      <c r="G708" s="3">
        <v>1598</v>
      </c>
      <c r="H708" t="s">
        <v>23</v>
      </c>
      <c r="I708">
        <v>80.514700000000005</v>
      </c>
      <c r="J708" s="7">
        <v>72.91</v>
      </c>
      <c r="K708">
        <v>81.010000000000005</v>
      </c>
      <c r="L708">
        <v>72.91</v>
      </c>
      <c r="M708">
        <v>79.38</v>
      </c>
      <c r="N708">
        <v>80.56</v>
      </c>
      <c r="O708" s="3">
        <v>13731</v>
      </c>
      <c r="P708" s="2">
        <v>76.137699999999995</v>
      </c>
      <c r="Q708" s="3">
        <v>221592</v>
      </c>
    </row>
    <row r="709" spans="2:17" x14ac:dyDescent="0.3">
      <c r="B709" s="350">
        <v>45182</v>
      </c>
      <c r="C709">
        <v>80.150000000000006</v>
      </c>
      <c r="D709">
        <v>82.47</v>
      </c>
      <c r="E709">
        <v>79.67</v>
      </c>
      <c r="F709">
        <v>82.04</v>
      </c>
      <c r="G709" s="3">
        <v>1471</v>
      </c>
      <c r="H709" t="s">
        <v>23</v>
      </c>
      <c r="I709">
        <v>80.254199999999997</v>
      </c>
      <c r="J709" s="7">
        <v>72.91</v>
      </c>
      <c r="K709">
        <v>81.010000000000005</v>
      </c>
      <c r="L709">
        <v>72.91</v>
      </c>
      <c r="M709">
        <v>79.38</v>
      </c>
      <c r="N709">
        <v>80.56</v>
      </c>
      <c r="O709" s="3">
        <v>13731</v>
      </c>
      <c r="P709" s="2">
        <v>76.137699999999995</v>
      </c>
      <c r="Q709" s="3">
        <v>221592</v>
      </c>
    </row>
    <row r="710" spans="2:17" x14ac:dyDescent="0.3">
      <c r="B710" s="350">
        <v>45183</v>
      </c>
      <c r="C710">
        <v>82.71</v>
      </c>
      <c r="D710">
        <v>83</v>
      </c>
      <c r="E710">
        <v>81.55</v>
      </c>
      <c r="F710">
        <v>82.14</v>
      </c>
      <c r="G710" s="3">
        <v>2317</v>
      </c>
      <c r="H710" t="s">
        <v>23</v>
      </c>
      <c r="I710">
        <v>81.978700000000003</v>
      </c>
      <c r="J710" s="7">
        <v>72.91</v>
      </c>
      <c r="K710">
        <v>81.010000000000005</v>
      </c>
      <c r="L710">
        <v>72.91</v>
      </c>
      <c r="M710">
        <v>79.38</v>
      </c>
      <c r="N710">
        <v>80.56</v>
      </c>
      <c r="O710" s="3">
        <v>13731</v>
      </c>
      <c r="P710" s="2">
        <v>76.137699999999995</v>
      </c>
      <c r="Q710" s="3">
        <v>221592</v>
      </c>
    </row>
    <row r="711" spans="2:17" x14ac:dyDescent="0.3">
      <c r="B711" s="350">
        <v>45184</v>
      </c>
      <c r="C711">
        <v>81.849999999999994</v>
      </c>
      <c r="D711">
        <v>83.02</v>
      </c>
      <c r="E711">
        <v>81</v>
      </c>
      <c r="F711">
        <v>81.34</v>
      </c>
      <c r="G711" s="3">
        <v>2342</v>
      </c>
      <c r="H711" t="s">
        <v>23</v>
      </c>
      <c r="I711">
        <v>81.835599999999999</v>
      </c>
      <c r="J711" s="7">
        <v>72.91</v>
      </c>
      <c r="K711">
        <v>81.010000000000005</v>
      </c>
      <c r="L711">
        <v>72.91</v>
      </c>
      <c r="M711">
        <v>79.38</v>
      </c>
      <c r="N711">
        <v>80.56</v>
      </c>
      <c r="O711" s="3">
        <v>13731</v>
      </c>
      <c r="P711" s="2">
        <v>76.137699999999995</v>
      </c>
      <c r="Q711" s="3">
        <v>221592</v>
      </c>
    </row>
    <row r="712" spans="2:17" x14ac:dyDescent="0.3">
      <c r="B712" s="350">
        <v>45187</v>
      </c>
      <c r="C712">
        <v>81.05</v>
      </c>
      <c r="D712">
        <v>81.2</v>
      </c>
      <c r="E712">
        <v>79.849999999999994</v>
      </c>
      <c r="F712">
        <v>79.930000000000007</v>
      </c>
      <c r="G712" s="3">
        <v>2103</v>
      </c>
      <c r="H712" t="s">
        <v>23</v>
      </c>
      <c r="I712">
        <v>80.372799999999998</v>
      </c>
      <c r="J712" s="7">
        <v>72.91</v>
      </c>
      <c r="K712">
        <v>81.010000000000005</v>
      </c>
      <c r="L712">
        <v>72.91</v>
      </c>
      <c r="M712">
        <v>79.38</v>
      </c>
      <c r="N712">
        <v>80.56</v>
      </c>
      <c r="O712" s="3">
        <v>13731</v>
      </c>
      <c r="P712" s="2">
        <v>76.137699999999995</v>
      </c>
      <c r="Q712" s="3">
        <v>221592</v>
      </c>
    </row>
    <row r="713" spans="2:17" x14ac:dyDescent="0.3">
      <c r="B713" s="350">
        <v>45188</v>
      </c>
      <c r="C713">
        <v>80</v>
      </c>
      <c r="D713">
        <v>80.31</v>
      </c>
      <c r="E713">
        <v>79.650000000000006</v>
      </c>
      <c r="F713">
        <v>80.319999999999993</v>
      </c>
      <c r="G713" s="3">
        <v>2061</v>
      </c>
      <c r="H713" t="s">
        <v>23</v>
      </c>
      <c r="I713">
        <v>79.955799999999996</v>
      </c>
      <c r="J713" s="7">
        <v>72.91</v>
      </c>
      <c r="K713">
        <v>81.010000000000005</v>
      </c>
      <c r="L713">
        <v>72.91</v>
      </c>
      <c r="M713">
        <v>79.38</v>
      </c>
      <c r="N713">
        <v>80.56</v>
      </c>
      <c r="O713" s="3">
        <v>13731</v>
      </c>
      <c r="P713" s="2">
        <v>76.137699999999995</v>
      </c>
      <c r="Q713" s="3">
        <v>221592</v>
      </c>
    </row>
    <row r="714" spans="2:17" x14ac:dyDescent="0.3">
      <c r="B714" s="350">
        <v>45189</v>
      </c>
      <c r="C714">
        <v>80.2</v>
      </c>
      <c r="D714">
        <v>81.7</v>
      </c>
      <c r="E714">
        <v>79.64</v>
      </c>
      <c r="F714">
        <v>81.88</v>
      </c>
      <c r="G714" s="3">
        <v>925</v>
      </c>
      <c r="H714" t="s">
        <v>23</v>
      </c>
      <c r="I714">
        <v>80.182900000000004</v>
      </c>
      <c r="J714" s="7">
        <v>72.91</v>
      </c>
      <c r="K714">
        <v>81.010000000000005</v>
      </c>
      <c r="L714">
        <v>72.91</v>
      </c>
      <c r="M714">
        <v>79.38</v>
      </c>
      <c r="N714">
        <v>80.56</v>
      </c>
      <c r="O714" s="3">
        <v>13731</v>
      </c>
      <c r="P714" s="2">
        <v>76.137699999999995</v>
      </c>
      <c r="Q714" s="3">
        <v>221592</v>
      </c>
    </row>
    <row r="715" spans="2:17" x14ac:dyDescent="0.3">
      <c r="B715" s="350">
        <v>45190</v>
      </c>
      <c r="C715">
        <v>81.3</v>
      </c>
      <c r="D715">
        <v>83.5</v>
      </c>
      <c r="E715">
        <v>80.95</v>
      </c>
      <c r="F715">
        <v>83.19</v>
      </c>
      <c r="G715" s="3">
        <v>3390</v>
      </c>
      <c r="H715" t="s">
        <v>23</v>
      </c>
      <c r="I715">
        <v>81.505600000000001</v>
      </c>
      <c r="J715" s="7">
        <v>72.91</v>
      </c>
      <c r="K715">
        <v>81.010000000000005</v>
      </c>
      <c r="L715">
        <v>72.91</v>
      </c>
      <c r="M715">
        <v>79.38</v>
      </c>
      <c r="N715">
        <v>80.56</v>
      </c>
      <c r="O715" s="3">
        <v>13731</v>
      </c>
      <c r="P715" s="2">
        <v>76.137699999999995</v>
      </c>
      <c r="Q715" s="3">
        <v>221592</v>
      </c>
    </row>
    <row r="716" spans="2:17" x14ac:dyDescent="0.3">
      <c r="B716" s="350">
        <v>45191</v>
      </c>
      <c r="C716">
        <v>83.06</v>
      </c>
      <c r="D716">
        <v>84.81</v>
      </c>
      <c r="E716">
        <v>83.06</v>
      </c>
      <c r="F716">
        <v>84.53</v>
      </c>
      <c r="G716" s="3">
        <v>1232</v>
      </c>
      <c r="H716" t="s">
        <v>23</v>
      </c>
      <c r="I716">
        <v>84.244299999999996</v>
      </c>
      <c r="J716" s="7">
        <v>72.91</v>
      </c>
      <c r="K716">
        <v>81.010000000000005</v>
      </c>
      <c r="L716">
        <v>72.91</v>
      </c>
      <c r="M716">
        <v>79.38</v>
      </c>
      <c r="N716">
        <v>80.56</v>
      </c>
      <c r="O716" s="3">
        <v>13731</v>
      </c>
      <c r="P716" s="2">
        <v>76.137699999999995</v>
      </c>
      <c r="Q716" s="3">
        <v>221592</v>
      </c>
    </row>
    <row r="717" spans="2:17" x14ac:dyDescent="0.3">
      <c r="B717" s="350">
        <v>45194</v>
      </c>
      <c r="C717">
        <v>84.05</v>
      </c>
      <c r="D717">
        <v>84.91</v>
      </c>
      <c r="E717">
        <v>83.78</v>
      </c>
      <c r="F717">
        <v>84.37</v>
      </c>
      <c r="G717" s="3">
        <v>2210</v>
      </c>
      <c r="H717" t="s">
        <v>23</v>
      </c>
      <c r="I717">
        <v>84.377700000000004</v>
      </c>
      <c r="J717" s="7">
        <v>72.91</v>
      </c>
      <c r="K717">
        <v>81.010000000000005</v>
      </c>
      <c r="L717">
        <v>72.91</v>
      </c>
      <c r="M717">
        <v>79.38</v>
      </c>
      <c r="N717">
        <v>80.56</v>
      </c>
      <c r="O717" s="3">
        <v>13731</v>
      </c>
      <c r="P717" s="2">
        <v>76.137699999999995</v>
      </c>
      <c r="Q717" s="3">
        <v>221592</v>
      </c>
    </row>
    <row r="718" spans="2:17" x14ac:dyDescent="0.3">
      <c r="B718" s="350">
        <v>45195</v>
      </c>
      <c r="C718">
        <v>83.8</v>
      </c>
      <c r="D718">
        <v>84.01</v>
      </c>
      <c r="E718">
        <v>81.760000000000005</v>
      </c>
      <c r="F718">
        <v>82.03</v>
      </c>
      <c r="G718" s="3">
        <v>3524</v>
      </c>
      <c r="H718" t="s">
        <v>23</v>
      </c>
      <c r="I718">
        <v>82.573599999999999</v>
      </c>
      <c r="J718" s="7">
        <v>72.91</v>
      </c>
      <c r="K718">
        <v>81.010000000000005</v>
      </c>
      <c r="L718">
        <v>72.91</v>
      </c>
      <c r="M718">
        <v>79.38</v>
      </c>
      <c r="N718">
        <v>80.56</v>
      </c>
      <c r="O718" s="3">
        <v>13731</v>
      </c>
      <c r="P718" s="2">
        <v>76.137699999999995</v>
      </c>
      <c r="Q718" s="3">
        <v>221592</v>
      </c>
    </row>
    <row r="719" spans="2:17" x14ac:dyDescent="0.3">
      <c r="B719" s="350">
        <v>45196</v>
      </c>
      <c r="C719">
        <v>81.87</v>
      </c>
      <c r="D719">
        <v>81.87</v>
      </c>
      <c r="E719">
        <v>80.84</v>
      </c>
      <c r="F719">
        <v>81.44</v>
      </c>
      <c r="G719" s="3">
        <v>5987</v>
      </c>
      <c r="H719" t="s">
        <v>23</v>
      </c>
      <c r="I719">
        <v>81.284999999999997</v>
      </c>
      <c r="J719" s="7">
        <v>72.91</v>
      </c>
      <c r="K719">
        <v>81.010000000000005</v>
      </c>
      <c r="L719">
        <v>72.91</v>
      </c>
      <c r="M719">
        <v>79.38</v>
      </c>
      <c r="N719">
        <v>80.56</v>
      </c>
      <c r="O719" s="3">
        <v>13731</v>
      </c>
      <c r="P719" s="2">
        <v>76.137699999999995</v>
      </c>
      <c r="Q719" s="3">
        <v>221592</v>
      </c>
    </row>
    <row r="720" spans="2:17" x14ac:dyDescent="0.3">
      <c r="B720" s="350">
        <v>45197</v>
      </c>
      <c r="C720">
        <v>81.03</v>
      </c>
      <c r="D720">
        <v>82.36</v>
      </c>
      <c r="E720">
        <v>81.03</v>
      </c>
      <c r="F720">
        <v>81.83</v>
      </c>
      <c r="G720" s="3">
        <v>2098</v>
      </c>
      <c r="H720" t="s">
        <v>23</v>
      </c>
      <c r="I720">
        <v>81.908799999999999</v>
      </c>
      <c r="J720" s="7">
        <v>72.91</v>
      </c>
      <c r="K720">
        <v>81.010000000000005</v>
      </c>
      <c r="L720">
        <v>72.91</v>
      </c>
      <c r="M720">
        <v>79.38</v>
      </c>
      <c r="N720">
        <v>80.56</v>
      </c>
      <c r="O720" s="3">
        <v>13731</v>
      </c>
      <c r="P720" s="2">
        <v>76.137699999999995</v>
      </c>
      <c r="Q720" s="3">
        <v>221592</v>
      </c>
    </row>
    <row r="721" spans="2:17" x14ac:dyDescent="0.3">
      <c r="B721" s="350">
        <v>45198</v>
      </c>
      <c r="C721">
        <v>82.21</v>
      </c>
      <c r="D721">
        <v>82.21</v>
      </c>
      <c r="E721">
        <v>80.599999999999994</v>
      </c>
      <c r="F721">
        <v>80.84</v>
      </c>
      <c r="G721" s="3">
        <v>1642</v>
      </c>
      <c r="H721" t="s">
        <v>23</v>
      </c>
      <c r="I721">
        <v>81.192700000000002</v>
      </c>
      <c r="J721" s="7">
        <v>72.91</v>
      </c>
      <c r="K721">
        <v>81.010000000000005</v>
      </c>
      <c r="L721">
        <v>72.91</v>
      </c>
      <c r="M721">
        <v>79.38</v>
      </c>
      <c r="N721">
        <v>80.56</v>
      </c>
      <c r="O721" s="3">
        <v>13731</v>
      </c>
      <c r="P721" s="2">
        <v>76.137699999999995</v>
      </c>
      <c r="Q721" s="3">
        <v>221592</v>
      </c>
    </row>
    <row r="722" spans="2:17" x14ac:dyDescent="0.3">
      <c r="B722" s="350">
        <v>45201</v>
      </c>
      <c r="C722">
        <v>80.58</v>
      </c>
      <c r="D722">
        <v>80.819999999999993</v>
      </c>
      <c r="E722">
        <v>79.88</v>
      </c>
      <c r="F722">
        <v>80.06</v>
      </c>
      <c r="G722" s="3">
        <v>12971</v>
      </c>
      <c r="H722" t="s">
        <v>23</v>
      </c>
      <c r="I722">
        <v>80.269900000000007</v>
      </c>
      <c r="J722" s="7">
        <v>72.91</v>
      </c>
      <c r="K722">
        <v>81.010000000000005</v>
      </c>
      <c r="L722">
        <v>72.91</v>
      </c>
      <c r="M722">
        <v>79.38</v>
      </c>
      <c r="N722">
        <v>80.56</v>
      </c>
      <c r="O722" s="3">
        <v>13731</v>
      </c>
      <c r="P722" s="2">
        <v>76.137699999999995</v>
      </c>
      <c r="Q722" s="3">
        <v>221592</v>
      </c>
    </row>
    <row r="723" spans="2:17" x14ac:dyDescent="0.3">
      <c r="B723" s="350">
        <v>45202</v>
      </c>
      <c r="C723">
        <v>79.92</v>
      </c>
      <c r="D723">
        <v>80.06</v>
      </c>
      <c r="E723">
        <v>78.849999999999994</v>
      </c>
      <c r="F723">
        <v>78.95</v>
      </c>
      <c r="G723" s="3">
        <v>2698</v>
      </c>
      <c r="H723" t="s">
        <v>23</v>
      </c>
      <c r="I723">
        <v>79.372900000000001</v>
      </c>
      <c r="J723" s="7">
        <v>72.91</v>
      </c>
      <c r="K723">
        <v>81.010000000000005</v>
      </c>
      <c r="L723">
        <v>72.91</v>
      </c>
      <c r="M723">
        <v>79.38</v>
      </c>
      <c r="N723">
        <v>80.56</v>
      </c>
      <c r="O723" s="3">
        <v>13731</v>
      </c>
      <c r="P723" s="2">
        <v>76.137699999999995</v>
      </c>
      <c r="Q723" s="3">
        <v>221592</v>
      </c>
    </row>
    <row r="724" spans="2:17" x14ac:dyDescent="0.3">
      <c r="B724" s="350">
        <v>45203</v>
      </c>
      <c r="C724">
        <v>79.47</v>
      </c>
      <c r="D724">
        <v>81.17</v>
      </c>
      <c r="E724">
        <v>78.87</v>
      </c>
      <c r="F724">
        <v>80.959999999999994</v>
      </c>
      <c r="G724" s="3">
        <v>14759</v>
      </c>
      <c r="H724" t="s">
        <v>23</v>
      </c>
      <c r="I724">
        <v>79.800700000000006</v>
      </c>
      <c r="J724" s="7">
        <v>72.91</v>
      </c>
      <c r="K724">
        <v>81.010000000000005</v>
      </c>
      <c r="L724">
        <v>72.91</v>
      </c>
      <c r="M724">
        <v>79.38</v>
      </c>
      <c r="N724">
        <v>80.56</v>
      </c>
      <c r="O724" s="3">
        <v>13731</v>
      </c>
      <c r="P724" s="2">
        <v>76.137699999999995</v>
      </c>
      <c r="Q724" s="3">
        <v>221592</v>
      </c>
    </row>
    <row r="725" spans="2:17" x14ac:dyDescent="0.3">
      <c r="B725" s="350">
        <v>45204</v>
      </c>
      <c r="C725">
        <v>81.150000000000006</v>
      </c>
      <c r="D725">
        <v>81.150000000000006</v>
      </c>
      <c r="E725">
        <v>79.73</v>
      </c>
      <c r="F725">
        <v>79.81</v>
      </c>
      <c r="G725" s="3">
        <v>7953</v>
      </c>
      <c r="H725" t="s">
        <v>23</v>
      </c>
      <c r="I725">
        <v>80.070599999999999</v>
      </c>
      <c r="J725" s="7">
        <v>72.91</v>
      </c>
      <c r="K725">
        <v>81.010000000000005</v>
      </c>
      <c r="L725">
        <v>72.91</v>
      </c>
      <c r="M725">
        <v>79.38</v>
      </c>
      <c r="N725">
        <v>80.56</v>
      </c>
      <c r="O725" s="3">
        <v>13731</v>
      </c>
      <c r="P725" s="2">
        <v>76.137699999999995</v>
      </c>
      <c r="Q725" s="3">
        <v>221592</v>
      </c>
    </row>
    <row r="726" spans="2:17" x14ac:dyDescent="0.3">
      <c r="B726" s="350">
        <v>45205</v>
      </c>
      <c r="C726">
        <v>79.790000000000006</v>
      </c>
      <c r="D726">
        <v>80.47</v>
      </c>
      <c r="E726">
        <v>79.349999999999994</v>
      </c>
      <c r="F726">
        <v>79.78</v>
      </c>
      <c r="G726" s="3">
        <v>2585</v>
      </c>
      <c r="H726" t="s">
        <v>23</v>
      </c>
      <c r="I726">
        <v>79.766800000000003</v>
      </c>
      <c r="J726" s="7">
        <v>72.91</v>
      </c>
      <c r="K726">
        <v>81.010000000000005</v>
      </c>
      <c r="L726">
        <v>72.91</v>
      </c>
      <c r="M726">
        <v>79.38</v>
      </c>
      <c r="N726">
        <v>80.56</v>
      </c>
      <c r="O726" s="3">
        <v>13731</v>
      </c>
      <c r="P726" s="2">
        <v>76.137699999999995</v>
      </c>
      <c r="Q726" s="3">
        <v>221592</v>
      </c>
    </row>
    <row r="727" spans="2:17" x14ac:dyDescent="0.3">
      <c r="B727" s="350">
        <v>45208</v>
      </c>
      <c r="C727">
        <v>79.63</v>
      </c>
      <c r="D727">
        <v>81.11</v>
      </c>
      <c r="E727">
        <v>79.599999999999994</v>
      </c>
      <c r="F727">
        <v>81.099999999999994</v>
      </c>
      <c r="G727" s="3">
        <v>19272</v>
      </c>
      <c r="H727" t="s">
        <v>23</v>
      </c>
      <c r="I727">
        <v>80.315700000000007</v>
      </c>
      <c r="J727" s="7">
        <v>72.91</v>
      </c>
      <c r="K727">
        <v>81.010000000000005</v>
      </c>
      <c r="L727">
        <v>72.91</v>
      </c>
      <c r="M727">
        <v>79.38</v>
      </c>
      <c r="N727">
        <v>80.56</v>
      </c>
      <c r="O727" s="3">
        <v>13731</v>
      </c>
      <c r="P727" s="2">
        <v>76.137699999999995</v>
      </c>
      <c r="Q727" s="3">
        <v>221592</v>
      </c>
    </row>
    <row r="728" spans="2:17" x14ac:dyDescent="0.3">
      <c r="B728" s="350">
        <v>45209</v>
      </c>
      <c r="C728">
        <v>81.36</v>
      </c>
      <c r="D728">
        <v>84.25</v>
      </c>
      <c r="E728">
        <v>81.36</v>
      </c>
      <c r="F728">
        <v>84.13</v>
      </c>
      <c r="G728" s="3">
        <v>1709</v>
      </c>
      <c r="H728" t="s">
        <v>23</v>
      </c>
      <c r="I728">
        <v>82.302700000000002</v>
      </c>
      <c r="J728" s="7">
        <v>72.91</v>
      </c>
      <c r="K728">
        <v>81.010000000000005</v>
      </c>
      <c r="L728">
        <v>72.91</v>
      </c>
      <c r="M728">
        <v>79.38</v>
      </c>
      <c r="N728">
        <v>80.56</v>
      </c>
      <c r="O728" s="3">
        <v>13731</v>
      </c>
      <c r="P728" s="2">
        <v>76.137699999999995</v>
      </c>
      <c r="Q728" s="3">
        <v>221592</v>
      </c>
    </row>
    <row r="729" spans="2:17" x14ac:dyDescent="0.3">
      <c r="B729" s="350">
        <v>45210</v>
      </c>
      <c r="C729">
        <v>83.54</v>
      </c>
      <c r="D729">
        <v>84.26</v>
      </c>
      <c r="E729">
        <v>82.81</v>
      </c>
      <c r="F729">
        <v>83.43</v>
      </c>
      <c r="G729" s="3">
        <v>9155</v>
      </c>
      <c r="H729" t="s">
        <v>23</v>
      </c>
      <c r="I729">
        <v>83.410700000000006</v>
      </c>
      <c r="J729" s="7">
        <v>72.91</v>
      </c>
      <c r="K729">
        <v>81.010000000000005</v>
      </c>
      <c r="L729">
        <v>72.91</v>
      </c>
      <c r="M729">
        <v>79.38</v>
      </c>
      <c r="N729">
        <v>80.56</v>
      </c>
      <c r="O729" s="3">
        <v>13731</v>
      </c>
      <c r="P729" s="2">
        <v>76.137699999999995</v>
      </c>
      <c r="Q729" s="3">
        <v>221592</v>
      </c>
    </row>
    <row r="730" spans="2:17" x14ac:dyDescent="0.3">
      <c r="B730" s="350">
        <v>45211</v>
      </c>
      <c r="C730">
        <v>83.7</v>
      </c>
      <c r="D730">
        <v>84.9</v>
      </c>
      <c r="E730">
        <v>83.35</v>
      </c>
      <c r="F730">
        <v>84.53</v>
      </c>
      <c r="G730" s="3">
        <v>1830</v>
      </c>
      <c r="H730" t="s">
        <v>23</v>
      </c>
      <c r="I730">
        <v>84.340500000000006</v>
      </c>
      <c r="J730" s="7">
        <v>72.91</v>
      </c>
      <c r="K730">
        <v>81.010000000000005</v>
      </c>
      <c r="L730">
        <v>72.91</v>
      </c>
      <c r="M730">
        <v>79.38</v>
      </c>
      <c r="N730">
        <v>80.56</v>
      </c>
      <c r="O730" s="3">
        <v>13731</v>
      </c>
      <c r="P730" s="2">
        <v>76.137699999999995</v>
      </c>
      <c r="Q730" s="3">
        <v>221592</v>
      </c>
    </row>
    <row r="731" spans="2:17" x14ac:dyDescent="0.3">
      <c r="B731" s="350">
        <v>45212</v>
      </c>
      <c r="C731">
        <v>84.6</v>
      </c>
      <c r="D731">
        <v>85.75</v>
      </c>
      <c r="E731">
        <v>84.13</v>
      </c>
      <c r="F731">
        <v>85.26</v>
      </c>
      <c r="G731" s="3">
        <v>3154</v>
      </c>
      <c r="H731" t="s">
        <v>23</v>
      </c>
      <c r="I731">
        <v>85.009799999999998</v>
      </c>
      <c r="J731" s="7">
        <v>72.91</v>
      </c>
      <c r="K731">
        <v>81.010000000000005</v>
      </c>
      <c r="L731">
        <v>72.91</v>
      </c>
      <c r="M731">
        <v>79.38</v>
      </c>
      <c r="N731">
        <v>80.56</v>
      </c>
      <c r="O731" s="3">
        <v>13731</v>
      </c>
      <c r="P731" s="2">
        <v>76.137699999999995</v>
      </c>
      <c r="Q731" s="3">
        <v>221592</v>
      </c>
    </row>
    <row r="732" spans="2:17" x14ac:dyDescent="0.3">
      <c r="B732" s="350">
        <v>45215</v>
      </c>
      <c r="C732">
        <v>84.6</v>
      </c>
      <c r="D732">
        <v>85.75</v>
      </c>
      <c r="E732">
        <v>84.13</v>
      </c>
      <c r="F732">
        <v>85.26</v>
      </c>
      <c r="G732" s="3">
        <v>3154</v>
      </c>
      <c r="H732" t="s">
        <v>23</v>
      </c>
      <c r="I732">
        <v>85.009799999999998</v>
      </c>
      <c r="J732" s="7">
        <v>72.91</v>
      </c>
      <c r="K732">
        <v>81.010000000000005</v>
      </c>
      <c r="L732">
        <v>72.91</v>
      </c>
      <c r="M732">
        <v>79.38</v>
      </c>
      <c r="N732">
        <v>80.56</v>
      </c>
      <c r="O732" s="3">
        <v>13731</v>
      </c>
      <c r="P732" s="2">
        <v>76.137699999999995</v>
      </c>
      <c r="Q732" s="3">
        <v>221592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32"/>
  <sheetViews>
    <sheetView zoomScale="143" zoomScaleNormal="143" workbookViewId="0">
      <pane xSplit="1" ySplit="6" topLeftCell="B342" activePane="bottomRight" state="frozen"/>
      <selection pane="topRight" activeCell="B1" sqref="B1"/>
      <selection pane="bottomLeft" activeCell="A342" sqref="A342"/>
      <selection pane="bottomRight" activeCell="O331" sqref="O331:O351"/>
    </sheetView>
  </sheetViews>
  <sheetFormatPr defaultColWidth="9.109375" defaultRowHeight="14.4" x14ac:dyDescent="0.3"/>
  <cols>
    <col min="2" max="2" width="12.88671875" customWidth="1"/>
    <col min="3" max="5" width="12.109375" hidden="1" customWidth="1"/>
    <col min="7" max="7" width="10.77734375" style="3" customWidth="1"/>
    <col min="8" max="8" width="12.109375" hidden="1" customWidth="1"/>
    <col min="10" max="10" width="9.21875" style="7" customWidth="1"/>
    <col min="14" max="14" width="12.109375" hidden="1" customWidth="1"/>
    <col min="15" max="15" width="10.77734375" style="3" customWidth="1"/>
    <col min="16" max="16" width="10.77734375" style="2" customWidth="1"/>
    <col min="17" max="17" width="11.77734375" style="3" customWidth="1"/>
    <col min="18" max="18" width="13.33203125" style="3" customWidth="1"/>
    <col min="20" max="20" width="16.21875" customWidth="1"/>
    <col min="23" max="23" width="10.77734375" customWidth="1"/>
    <col min="24" max="24" width="12.88671875" customWidth="1"/>
  </cols>
  <sheetData>
    <row r="1" spans="2:24" x14ac:dyDescent="0.3">
      <c r="B1" t="s">
        <v>0</v>
      </c>
      <c r="C1" s="8">
        <v>44200</v>
      </c>
    </row>
    <row r="2" spans="2:24" x14ac:dyDescent="0.3">
      <c r="B2" t="s">
        <v>1</v>
      </c>
      <c r="T2" s="9" t="s">
        <v>2</v>
      </c>
      <c r="U2" s="1">
        <f>+AVERAGE(M267:M515)</f>
        <v>81.012851405622513</v>
      </c>
    </row>
    <row r="3" spans="2:24" x14ac:dyDescent="0.3">
      <c r="T3" s="9" t="s">
        <v>3</v>
      </c>
      <c r="U3" s="1">
        <f>+X3/W3</f>
        <v>80.689323692092657</v>
      </c>
      <c r="W3" s="6">
        <f>+SUM(O267:O515)</f>
        <v>5458357</v>
      </c>
      <c r="X3" s="6">
        <f>+SUM(R267:R515)</f>
        <v>440431134.79999983</v>
      </c>
    </row>
    <row r="4" spans="2:24" x14ac:dyDescent="0.3">
      <c r="C4" t="s">
        <v>4</v>
      </c>
      <c r="J4" s="7" t="s">
        <v>46</v>
      </c>
      <c r="T4" s="9" t="s">
        <v>6</v>
      </c>
      <c r="U4" s="1">
        <f>+AVERAGE(M505:M515)</f>
        <v>87.580909090909088</v>
      </c>
    </row>
    <row r="5" spans="2:24" x14ac:dyDescent="0.3">
      <c r="C5" t="str">
        <f>_xll.BFieldInfo(C$6)</f>
        <v>Open Price</v>
      </c>
      <c r="D5" t="str">
        <f>_xll.BFieldInfo(D$6)</f>
        <v>High Price</v>
      </c>
      <c r="E5" t="str">
        <f>_xll.BFieldInfo(E$6)</f>
        <v>Low Price</v>
      </c>
      <c r="F5" t="str">
        <f>_xll.BFieldInfo(F$6)</f>
        <v>Last Price</v>
      </c>
      <c r="G5" s="3" t="str">
        <f>_xll.BFieldInfo(G$6)</f>
        <v>Volume</v>
      </c>
      <c r="H5" t="str">
        <f>_xll.BFieldInfo(H$6)</f>
        <v>Open Interest</v>
      </c>
      <c r="J5" s="7" t="str">
        <f>_xll.BFieldInfo(J$6)</f>
        <v>Open Price</v>
      </c>
      <c r="K5" t="str">
        <f>_xll.BFieldInfo(K$6)</f>
        <v>High Price</v>
      </c>
      <c r="L5" t="str">
        <f>_xll.BFieldInfo(L$6)</f>
        <v>Low Price</v>
      </c>
      <c r="M5" t="str">
        <f>_xll.BFieldInfo(M$6)</f>
        <v>Last Price</v>
      </c>
      <c r="N5" t="s">
        <v>7</v>
      </c>
      <c r="O5" s="3" t="str">
        <f>_xll.BFieldInfo(O$6)</f>
        <v>Volume</v>
      </c>
      <c r="P5" s="2" t="s">
        <v>8</v>
      </c>
      <c r="Q5" s="3" t="str">
        <f>_xll.BFieldInfo(Q$6)</f>
        <v>Open Interest</v>
      </c>
      <c r="T5" s="9" t="s">
        <v>9</v>
      </c>
      <c r="U5" s="4">
        <f>+M515/M266-1</f>
        <v>6.0136391816490997E-2</v>
      </c>
    </row>
    <row r="6" spans="2:24" ht="21" customHeight="1" x14ac:dyDescent="0.3">
      <c r="B6" t="s">
        <v>10</v>
      </c>
      <c r="C6" t="s">
        <v>11</v>
      </c>
      <c r="D6" t="s">
        <v>12</v>
      </c>
      <c r="E6" t="s">
        <v>13</v>
      </c>
      <c r="F6" t="s">
        <v>14</v>
      </c>
      <c r="G6" s="3" t="s">
        <v>15</v>
      </c>
      <c r="H6" t="s">
        <v>16</v>
      </c>
      <c r="I6" t="s">
        <v>17</v>
      </c>
      <c r="J6" s="7" t="s">
        <v>11</v>
      </c>
      <c r="K6" t="s">
        <v>12</v>
      </c>
      <c r="L6" t="s">
        <v>13</v>
      </c>
      <c r="M6" t="s">
        <v>14</v>
      </c>
      <c r="N6" t="s">
        <v>18</v>
      </c>
      <c r="O6" s="3" t="s">
        <v>15</v>
      </c>
      <c r="P6" s="10" t="s">
        <v>17</v>
      </c>
      <c r="Q6" s="3" t="s">
        <v>16</v>
      </c>
      <c r="S6" s="3" t="s">
        <v>19</v>
      </c>
      <c r="T6" t="s">
        <v>20</v>
      </c>
      <c r="U6" s="3" t="s">
        <v>21</v>
      </c>
      <c r="V6" s="3" t="s">
        <v>22</v>
      </c>
    </row>
    <row r="7" spans="2:24" x14ac:dyDescent="0.3">
      <c r="B7" s="350">
        <f>_xll.BDH(C$4,C$6:I$6,$C1,$C2,"Dir=V","CDR=5D","Days=A","Dts=S","cols=8;rows=726")</f>
        <v>44200</v>
      </c>
      <c r="C7">
        <v>32.99</v>
      </c>
      <c r="D7">
        <v>33.6</v>
      </c>
      <c r="E7">
        <v>32.99</v>
      </c>
      <c r="F7">
        <v>33.549999999999997</v>
      </c>
      <c r="G7" s="3">
        <v>7</v>
      </c>
      <c r="H7" t="s">
        <v>23</v>
      </c>
      <c r="I7" s="1">
        <v>33.091700000000003</v>
      </c>
      <c r="J7" s="7">
        <f>_xll.BDH(J$4,J$6:Q$6,$C1,$C2,"Dir=V","CDR=5D","Days=A","Dts=H","cols=8;rows=726")</f>
        <v>33.14</v>
      </c>
      <c r="K7">
        <v>34.450000000000003</v>
      </c>
      <c r="L7">
        <v>33.14</v>
      </c>
      <c r="M7">
        <v>33.89</v>
      </c>
      <c r="N7">
        <v>33.89</v>
      </c>
      <c r="O7" s="3">
        <v>1250</v>
      </c>
      <c r="P7" s="2">
        <v>34.104900000000001</v>
      </c>
      <c r="Q7" s="3">
        <v>151225</v>
      </c>
      <c r="R7" s="11">
        <f t="shared" ref="R7:R70" si="0">+M7*O7</f>
        <v>42362.5</v>
      </c>
      <c r="V7" s="12">
        <f t="shared" ref="V7:V70" si="1">+K7-L7</f>
        <v>1.3100000000000023</v>
      </c>
    </row>
    <row r="8" spans="2:24" x14ac:dyDescent="0.3">
      <c r="B8" s="350">
        <v>44201</v>
      </c>
      <c r="C8">
        <v>33.5</v>
      </c>
      <c r="D8">
        <v>33.5</v>
      </c>
      <c r="E8">
        <v>32.659999999999997</v>
      </c>
      <c r="F8">
        <v>32.840000000000003</v>
      </c>
      <c r="G8" s="3">
        <v>500</v>
      </c>
      <c r="H8" t="s">
        <v>23</v>
      </c>
      <c r="I8" s="1">
        <v>32.8354</v>
      </c>
      <c r="J8" s="7">
        <v>33.69</v>
      </c>
      <c r="K8">
        <v>33.83</v>
      </c>
      <c r="L8">
        <v>32.96</v>
      </c>
      <c r="M8">
        <v>33.15</v>
      </c>
      <c r="N8">
        <v>33.15</v>
      </c>
      <c r="O8" s="3">
        <v>1282</v>
      </c>
      <c r="P8" s="2">
        <v>33.246200000000002</v>
      </c>
      <c r="Q8" s="3">
        <v>152046</v>
      </c>
      <c r="R8" s="11">
        <f t="shared" si="0"/>
        <v>42498.299999999996</v>
      </c>
      <c r="S8" s="13">
        <f t="shared" ref="S8:S71" si="2">+M8/M7-1</f>
        <v>-2.1835349660666914E-2</v>
      </c>
      <c r="T8" s="12">
        <f t="shared" ref="T8:T71" si="3">+M8-M7</f>
        <v>-0.74000000000000199</v>
      </c>
      <c r="U8" s="14">
        <f t="shared" ref="U8:U71" si="4">+J8-M7</f>
        <v>-0.20000000000000284</v>
      </c>
      <c r="V8" s="12">
        <f t="shared" si="1"/>
        <v>0.86999999999999744</v>
      </c>
    </row>
    <row r="9" spans="2:24" x14ac:dyDescent="0.3">
      <c r="B9" s="350">
        <v>44202</v>
      </c>
      <c r="C9">
        <v>33.08</v>
      </c>
      <c r="D9">
        <v>33.5</v>
      </c>
      <c r="E9">
        <v>32.869999999999997</v>
      </c>
      <c r="F9">
        <v>33.51</v>
      </c>
      <c r="G9" s="3">
        <v>382</v>
      </c>
      <c r="H9" t="s">
        <v>23</v>
      </c>
      <c r="I9" s="1">
        <v>33.234000000000002</v>
      </c>
      <c r="J9" s="7">
        <v>33.71</v>
      </c>
      <c r="K9">
        <v>33.880000000000003</v>
      </c>
      <c r="L9">
        <v>33.020000000000003</v>
      </c>
      <c r="M9">
        <v>33.83</v>
      </c>
      <c r="N9">
        <v>33.82</v>
      </c>
      <c r="O9" s="3">
        <v>432</v>
      </c>
      <c r="P9" s="2">
        <v>33.442500000000003</v>
      </c>
      <c r="Q9" s="3">
        <v>152099</v>
      </c>
      <c r="R9" s="11">
        <f t="shared" si="0"/>
        <v>14614.56</v>
      </c>
      <c r="S9" s="13">
        <f t="shared" si="2"/>
        <v>2.051282051282044E-2</v>
      </c>
      <c r="T9" s="12">
        <f t="shared" si="3"/>
        <v>0.67999999999999972</v>
      </c>
      <c r="U9" s="14">
        <f t="shared" si="4"/>
        <v>0.56000000000000227</v>
      </c>
      <c r="V9" s="12">
        <f t="shared" si="1"/>
        <v>0.85999999999999943</v>
      </c>
    </row>
    <row r="10" spans="2:24" x14ac:dyDescent="0.3">
      <c r="B10" s="350">
        <v>44203</v>
      </c>
      <c r="C10">
        <v>33.869999999999997</v>
      </c>
      <c r="D10">
        <v>34.65</v>
      </c>
      <c r="E10">
        <v>33.869999999999997</v>
      </c>
      <c r="F10">
        <v>34.64</v>
      </c>
      <c r="G10" s="3">
        <v>693</v>
      </c>
      <c r="H10" t="s">
        <v>23</v>
      </c>
      <c r="I10" s="1">
        <v>34.1355</v>
      </c>
      <c r="J10" s="7">
        <v>34.049999999999997</v>
      </c>
      <c r="K10">
        <v>35</v>
      </c>
      <c r="L10">
        <v>34.049999999999997</v>
      </c>
      <c r="M10">
        <v>34.97</v>
      </c>
      <c r="N10">
        <v>35.049999999999997</v>
      </c>
      <c r="O10" s="3">
        <v>1168</v>
      </c>
      <c r="P10" s="2">
        <v>34.526200000000003</v>
      </c>
      <c r="Q10" s="3">
        <v>152188</v>
      </c>
      <c r="R10" s="11">
        <f t="shared" si="0"/>
        <v>40844.959999999999</v>
      </c>
      <c r="S10" s="13">
        <f t="shared" si="2"/>
        <v>3.3697901271061204E-2</v>
      </c>
      <c r="T10" s="12">
        <f t="shared" si="3"/>
        <v>1.1400000000000006</v>
      </c>
      <c r="U10" s="14">
        <f t="shared" si="4"/>
        <v>0.21999999999999886</v>
      </c>
      <c r="V10" s="12">
        <f t="shared" si="1"/>
        <v>0.95000000000000284</v>
      </c>
    </row>
    <row r="11" spans="2:24" x14ac:dyDescent="0.3">
      <c r="B11" s="350">
        <v>44204</v>
      </c>
      <c r="C11">
        <v>34.93</v>
      </c>
      <c r="D11">
        <v>34.96</v>
      </c>
      <c r="E11">
        <v>34.200000000000003</v>
      </c>
      <c r="F11">
        <v>34.799999999999997</v>
      </c>
      <c r="G11" s="3">
        <v>805</v>
      </c>
      <c r="H11" t="s">
        <v>23</v>
      </c>
      <c r="I11" s="1">
        <v>34.713000000000001</v>
      </c>
      <c r="J11" s="7">
        <v>35.21</v>
      </c>
      <c r="K11">
        <v>35.35</v>
      </c>
      <c r="L11">
        <v>34.549999999999997</v>
      </c>
      <c r="M11">
        <v>35.14</v>
      </c>
      <c r="N11">
        <v>35.08</v>
      </c>
      <c r="O11" s="3">
        <v>1596</v>
      </c>
      <c r="P11" s="2">
        <v>35.018099999999997</v>
      </c>
      <c r="Q11" s="3">
        <v>152702</v>
      </c>
      <c r="R11" s="11">
        <f t="shared" si="0"/>
        <v>56083.44</v>
      </c>
      <c r="S11" s="13">
        <f t="shared" si="2"/>
        <v>4.8613096940235412E-3</v>
      </c>
      <c r="T11" s="12">
        <f t="shared" si="3"/>
        <v>0.17000000000000171</v>
      </c>
      <c r="U11" s="14">
        <f t="shared" si="4"/>
        <v>0.24000000000000199</v>
      </c>
      <c r="V11" s="12">
        <f t="shared" si="1"/>
        <v>0.80000000000000426</v>
      </c>
    </row>
    <row r="12" spans="2:24" x14ac:dyDescent="0.3">
      <c r="B12" s="350">
        <v>44207</v>
      </c>
      <c r="C12">
        <v>35.03</v>
      </c>
      <c r="D12">
        <v>35.03</v>
      </c>
      <c r="E12">
        <v>34.049999999999997</v>
      </c>
      <c r="F12">
        <v>34.42</v>
      </c>
      <c r="G12" s="3">
        <v>255</v>
      </c>
      <c r="H12" t="s">
        <v>23</v>
      </c>
      <c r="I12" s="1">
        <v>34.402099999999997</v>
      </c>
      <c r="J12" s="7">
        <v>35.29</v>
      </c>
      <c r="K12">
        <v>35.4</v>
      </c>
      <c r="L12">
        <v>34.46</v>
      </c>
      <c r="M12">
        <v>34.76</v>
      </c>
      <c r="N12">
        <v>34.67</v>
      </c>
      <c r="O12" s="3">
        <v>1100</v>
      </c>
      <c r="P12" s="2">
        <v>34.795000000000002</v>
      </c>
      <c r="Q12" s="3">
        <v>153042</v>
      </c>
      <c r="R12" s="11">
        <f t="shared" si="0"/>
        <v>38236</v>
      </c>
      <c r="S12" s="13">
        <f t="shared" si="2"/>
        <v>-1.081388730791133E-2</v>
      </c>
      <c r="T12" s="12">
        <f t="shared" si="3"/>
        <v>-0.38000000000000256</v>
      </c>
      <c r="U12" s="14">
        <f t="shared" si="4"/>
        <v>0.14999999999999858</v>
      </c>
      <c r="V12" s="12">
        <f t="shared" si="1"/>
        <v>0.93999999999999773</v>
      </c>
    </row>
    <row r="13" spans="2:24" x14ac:dyDescent="0.3">
      <c r="B13" s="350">
        <v>44208</v>
      </c>
      <c r="C13">
        <v>34.24</v>
      </c>
      <c r="D13">
        <v>35.21</v>
      </c>
      <c r="E13">
        <v>34.090000000000003</v>
      </c>
      <c r="F13">
        <v>34.54</v>
      </c>
      <c r="G13" s="3">
        <v>877</v>
      </c>
      <c r="H13" t="s">
        <v>23</v>
      </c>
      <c r="I13" s="1">
        <v>34.844799999999999</v>
      </c>
      <c r="J13" s="7">
        <v>34.6</v>
      </c>
      <c r="K13">
        <v>35.590000000000003</v>
      </c>
      <c r="L13">
        <v>34.44</v>
      </c>
      <c r="M13">
        <v>34.880000000000003</v>
      </c>
      <c r="N13">
        <v>34.909999999999997</v>
      </c>
      <c r="O13" s="3">
        <v>1311</v>
      </c>
      <c r="P13" s="2">
        <v>35.171799999999998</v>
      </c>
      <c r="Q13" s="3">
        <v>153527</v>
      </c>
      <c r="R13" s="11">
        <f t="shared" si="0"/>
        <v>45727.68</v>
      </c>
      <c r="S13" s="13">
        <f t="shared" si="2"/>
        <v>3.4522439585731313E-3</v>
      </c>
      <c r="T13" s="12">
        <f t="shared" si="3"/>
        <v>0.12000000000000455</v>
      </c>
      <c r="U13" s="14">
        <f t="shared" si="4"/>
        <v>-0.15999999999999659</v>
      </c>
      <c r="V13" s="12">
        <f t="shared" si="1"/>
        <v>1.1500000000000057</v>
      </c>
    </row>
    <row r="14" spans="2:24" x14ac:dyDescent="0.3">
      <c r="B14" s="350">
        <v>44209</v>
      </c>
      <c r="C14">
        <v>34.25</v>
      </c>
      <c r="D14">
        <v>34.5</v>
      </c>
      <c r="E14">
        <v>33.01</v>
      </c>
      <c r="F14">
        <v>33.54</v>
      </c>
      <c r="G14" s="3">
        <v>2072</v>
      </c>
      <c r="H14" t="s">
        <v>23</v>
      </c>
      <c r="I14" s="1">
        <v>33.715600000000002</v>
      </c>
      <c r="J14" s="7">
        <v>34.729999999999997</v>
      </c>
      <c r="K14">
        <v>34.85</v>
      </c>
      <c r="L14">
        <v>33.33</v>
      </c>
      <c r="M14">
        <v>33.880000000000003</v>
      </c>
      <c r="N14">
        <v>33.869999999999997</v>
      </c>
      <c r="O14" s="3">
        <v>1991</v>
      </c>
      <c r="P14" s="2">
        <v>34.218800000000002</v>
      </c>
      <c r="Q14" s="3">
        <v>154609</v>
      </c>
      <c r="R14" s="11">
        <f t="shared" si="0"/>
        <v>67455.08</v>
      </c>
      <c r="S14" s="13">
        <f t="shared" si="2"/>
        <v>-2.8669724770642224E-2</v>
      </c>
      <c r="T14" s="12">
        <f t="shared" si="3"/>
        <v>-1</v>
      </c>
      <c r="U14" s="14">
        <f t="shared" si="4"/>
        <v>-0.15000000000000568</v>
      </c>
      <c r="V14" s="12">
        <f t="shared" si="1"/>
        <v>1.5200000000000031</v>
      </c>
    </row>
    <row r="15" spans="2:24" x14ac:dyDescent="0.3">
      <c r="B15" s="350">
        <v>44210</v>
      </c>
      <c r="C15">
        <v>33.69</v>
      </c>
      <c r="D15">
        <v>33.69</v>
      </c>
      <c r="E15">
        <v>32.700000000000003</v>
      </c>
      <c r="F15">
        <v>33.42</v>
      </c>
      <c r="G15" s="3">
        <v>797</v>
      </c>
      <c r="H15" t="s">
        <v>23</v>
      </c>
      <c r="I15" s="1">
        <v>33.110900000000001</v>
      </c>
      <c r="J15" s="7">
        <v>33.770000000000003</v>
      </c>
      <c r="K15">
        <v>33.97</v>
      </c>
      <c r="L15">
        <v>32.99</v>
      </c>
      <c r="M15">
        <v>33.76</v>
      </c>
      <c r="N15">
        <v>33.82</v>
      </c>
      <c r="O15" s="3">
        <v>1621</v>
      </c>
      <c r="P15" s="2">
        <v>33.373800000000003</v>
      </c>
      <c r="Q15" s="3">
        <v>155667</v>
      </c>
      <c r="R15" s="11">
        <f t="shared" si="0"/>
        <v>54724.959999999999</v>
      </c>
      <c r="S15" s="13">
        <f t="shared" si="2"/>
        <v>-3.5419126328218864E-3</v>
      </c>
      <c r="T15" s="12">
        <f t="shared" si="3"/>
        <v>-0.12000000000000455</v>
      </c>
      <c r="U15" s="14">
        <f t="shared" si="4"/>
        <v>-0.10999999999999943</v>
      </c>
      <c r="V15" s="12">
        <f t="shared" si="1"/>
        <v>0.97999999999999687</v>
      </c>
    </row>
    <row r="16" spans="2:24" x14ac:dyDescent="0.3">
      <c r="B16" s="350">
        <v>44211</v>
      </c>
      <c r="C16">
        <v>33.25</v>
      </c>
      <c r="D16">
        <v>33.28</v>
      </c>
      <c r="E16">
        <v>31.54</v>
      </c>
      <c r="F16">
        <v>31.64</v>
      </c>
      <c r="G16" s="3">
        <v>1084</v>
      </c>
      <c r="H16" t="s">
        <v>23</v>
      </c>
      <c r="I16" s="1">
        <v>32.168599999999998</v>
      </c>
      <c r="J16" s="7">
        <v>33.630000000000003</v>
      </c>
      <c r="K16">
        <v>33.630000000000003</v>
      </c>
      <c r="L16">
        <v>31.89</v>
      </c>
      <c r="M16">
        <v>31.96</v>
      </c>
      <c r="N16">
        <v>31.86</v>
      </c>
      <c r="O16" s="3">
        <v>1753</v>
      </c>
      <c r="P16" s="2">
        <v>32.518300000000004</v>
      </c>
      <c r="Q16" s="3">
        <v>156201</v>
      </c>
      <c r="R16" s="11">
        <f t="shared" si="0"/>
        <v>56025.880000000005</v>
      </c>
      <c r="S16" s="13">
        <f t="shared" si="2"/>
        <v>-5.3317535545023609E-2</v>
      </c>
      <c r="T16" s="12">
        <f t="shared" si="3"/>
        <v>-1.7999999999999972</v>
      </c>
      <c r="U16" s="14">
        <f t="shared" si="4"/>
        <v>-0.12999999999999545</v>
      </c>
      <c r="V16" s="12">
        <f t="shared" si="1"/>
        <v>1.740000000000002</v>
      </c>
    </row>
    <row r="17" spans="2:22" x14ac:dyDescent="0.3">
      <c r="B17" s="350">
        <v>44214</v>
      </c>
      <c r="C17">
        <v>31.5</v>
      </c>
      <c r="D17">
        <v>32.15</v>
      </c>
      <c r="E17">
        <v>31.26</v>
      </c>
      <c r="F17">
        <v>31.53</v>
      </c>
      <c r="G17" s="3">
        <v>1084</v>
      </c>
      <c r="H17" t="s">
        <v>23</v>
      </c>
      <c r="I17" s="1">
        <v>31.716000000000001</v>
      </c>
      <c r="J17" s="7">
        <v>31.83</v>
      </c>
      <c r="K17">
        <v>32.51</v>
      </c>
      <c r="L17">
        <v>31.56</v>
      </c>
      <c r="M17">
        <v>31.84</v>
      </c>
      <c r="N17">
        <v>31.81</v>
      </c>
      <c r="O17" s="3">
        <v>1211</v>
      </c>
      <c r="P17" s="2">
        <v>32.071599999999997</v>
      </c>
      <c r="Q17" s="3">
        <v>156344</v>
      </c>
      <c r="R17" s="11">
        <f t="shared" si="0"/>
        <v>38558.239999999998</v>
      </c>
      <c r="S17" s="13">
        <f t="shared" si="2"/>
        <v>-3.754693366708417E-3</v>
      </c>
      <c r="T17" s="12">
        <f t="shared" si="3"/>
        <v>-0.12000000000000099</v>
      </c>
      <c r="U17" s="14">
        <f t="shared" si="4"/>
        <v>-0.13000000000000256</v>
      </c>
      <c r="V17" s="12">
        <f t="shared" si="1"/>
        <v>0.94999999999999929</v>
      </c>
    </row>
    <row r="18" spans="2:22" x14ac:dyDescent="0.3">
      <c r="B18" s="350">
        <v>44215</v>
      </c>
      <c r="C18">
        <v>31.8</v>
      </c>
      <c r="D18">
        <v>33.020000000000003</v>
      </c>
      <c r="E18">
        <v>31.8</v>
      </c>
      <c r="F18">
        <v>32.99</v>
      </c>
      <c r="G18" s="3">
        <v>1039</v>
      </c>
      <c r="H18" t="s">
        <v>23</v>
      </c>
      <c r="I18" s="1">
        <v>32.624000000000002</v>
      </c>
      <c r="J18" s="7">
        <v>32.11</v>
      </c>
      <c r="K18">
        <v>33.33</v>
      </c>
      <c r="L18">
        <v>32.06</v>
      </c>
      <c r="M18">
        <v>33.299999999999997</v>
      </c>
      <c r="N18">
        <v>33.28</v>
      </c>
      <c r="O18" s="3">
        <v>1136</v>
      </c>
      <c r="P18" s="2">
        <v>32.817</v>
      </c>
      <c r="Q18" s="3">
        <v>156591</v>
      </c>
      <c r="R18" s="11">
        <f t="shared" si="0"/>
        <v>37828.799999999996</v>
      </c>
      <c r="S18" s="13">
        <f t="shared" si="2"/>
        <v>4.5854271356783771E-2</v>
      </c>
      <c r="T18" s="12">
        <f t="shared" si="3"/>
        <v>1.4599999999999973</v>
      </c>
      <c r="U18" s="14">
        <f t="shared" si="4"/>
        <v>0.26999999999999957</v>
      </c>
      <c r="V18" s="12">
        <f t="shared" si="1"/>
        <v>1.269999999999996</v>
      </c>
    </row>
    <row r="19" spans="2:22" x14ac:dyDescent="0.3">
      <c r="B19" s="350">
        <v>44216</v>
      </c>
      <c r="C19">
        <v>33.53</v>
      </c>
      <c r="D19">
        <v>33.53</v>
      </c>
      <c r="E19">
        <v>32.700000000000003</v>
      </c>
      <c r="F19">
        <v>32.82</v>
      </c>
      <c r="G19" s="3">
        <v>740</v>
      </c>
      <c r="H19" t="s">
        <v>23</v>
      </c>
      <c r="I19" s="1">
        <v>33.056600000000003</v>
      </c>
      <c r="J19" s="7">
        <v>33.49</v>
      </c>
      <c r="K19">
        <v>33.840000000000003</v>
      </c>
      <c r="L19">
        <v>33.020000000000003</v>
      </c>
      <c r="M19">
        <v>33.119999999999997</v>
      </c>
      <c r="N19">
        <v>33.08</v>
      </c>
      <c r="O19" s="3">
        <v>703</v>
      </c>
      <c r="P19" s="2">
        <v>33.383000000000003</v>
      </c>
      <c r="Q19" s="3">
        <v>156870</v>
      </c>
      <c r="R19" s="11">
        <f t="shared" si="0"/>
        <v>23283.359999999997</v>
      </c>
      <c r="S19" s="13">
        <f t="shared" si="2"/>
        <v>-5.4054054054053502E-3</v>
      </c>
      <c r="T19" s="12">
        <f t="shared" si="3"/>
        <v>-0.17999999999999972</v>
      </c>
      <c r="U19" s="14">
        <f t="shared" si="4"/>
        <v>0.19000000000000483</v>
      </c>
      <c r="V19" s="12">
        <f t="shared" si="1"/>
        <v>0.82000000000000028</v>
      </c>
    </row>
    <row r="20" spans="2:22" x14ac:dyDescent="0.3">
      <c r="B20" s="350">
        <v>44217</v>
      </c>
      <c r="C20">
        <v>32.83</v>
      </c>
      <c r="D20">
        <v>34.1</v>
      </c>
      <c r="E20">
        <v>32.5</v>
      </c>
      <c r="F20">
        <v>34.020000000000003</v>
      </c>
      <c r="G20" s="3">
        <v>746</v>
      </c>
      <c r="H20" t="s">
        <v>23</v>
      </c>
      <c r="I20" s="1">
        <v>33.532299999999999</v>
      </c>
      <c r="J20" s="7">
        <v>32.89</v>
      </c>
      <c r="K20">
        <v>34.409999999999997</v>
      </c>
      <c r="L20">
        <v>32.83</v>
      </c>
      <c r="M20">
        <v>34.32</v>
      </c>
      <c r="N20">
        <v>34.340000000000003</v>
      </c>
      <c r="O20" s="3">
        <v>832</v>
      </c>
      <c r="P20" s="2">
        <v>33.851399999999998</v>
      </c>
      <c r="Q20" s="3">
        <v>157348</v>
      </c>
      <c r="R20" s="11">
        <f t="shared" si="0"/>
        <v>28554.240000000002</v>
      </c>
      <c r="S20" s="13">
        <f t="shared" si="2"/>
        <v>3.6231884057971175E-2</v>
      </c>
      <c r="T20" s="12">
        <f t="shared" si="3"/>
        <v>1.2000000000000028</v>
      </c>
      <c r="U20" s="14">
        <f t="shared" si="4"/>
        <v>-0.22999999999999687</v>
      </c>
      <c r="V20" s="12">
        <f t="shared" si="1"/>
        <v>1.5799999999999983</v>
      </c>
    </row>
    <row r="21" spans="2:22" x14ac:dyDescent="0.3">
      <c r="B21" s="350">
        <v>44218</v>
      </c>
      <c r="C21">
        <v>34.020000000000003</v>
      </c>
      <c r="D21">
        <v>34.18</v>
      </c>
      <c r="E21">
        <v>33.549999999999997</v>
      </c>
      <c r="F21">
        <v>34.15</v>
      </c>
      <c r="G21" s="3">
        <v>572</v>
      </c>
      <c r="H21" t="s">
        <v>23</v>
      </c>
      <c r="I21" s="1">
        <v>33.881700000000002</v>
      </c>
      <c r="J21" s="7">
        <v>34.270000000000003</v>
      </c>
      <c r="K21">
        <v>34.450000000000003</v>
      </c>
      <c r="L21">
        <v>33.770000000000003</v>
      </c>
      <c r="M21">
        <v>34.450000000000003</v>
      </c>
      <c r="N21">
        <v>34.46</v>
      </c>
      <c r="O21" s="3">
        <v>1394</v>
      </c>
      <c r="P21" s="2">
        <v>34.072899999999997</v>
      </c>
      <c r="Q21" s="3">
        <v>157521</v>
      </c>
      <c r="R21" s="11">
        <f t="shared" si="0"/>
        <v>48023.3</v>
      </c>
      <c r="S21" s="13">
        <f t="shared" si="2"/>
        <v>3.7878787878788955E-3</v>
      </c>
      <c r="T21" s="12">
        <f t="shared" si="3"/>
        <v>0.13000000000000256</v>
      </c>
      <c r="U21" s="14">
        <f t="shared" si="4"/>
        <v>-4.9999999999997158E-2</v>
      </c>
      <c r="V21" s="12">
        <f t="shared" si="1"/>
        <v>0.67999999999999972</v>
      </c>
    </row>
    <row r="22" spans="2:22" x14ac:dyDescent="0.3">
      <c r="B22" s="350">
        <v>44221</v>
      </c>
      <c r="C22">
        <v>34.46</v>
      </c>
      <c r="D22">
        <v>34.53</v>
      </c>
      <c r="E22">
        <v>33.04</v>
      </c>
      <c r="F22">
        <v>33.08</v>
      </c>
      <c r="G22" s="3">
        <v>803</v>
      </c>
      <c r="H22" t="s">
        <v>23</v>
      </c>
      <c r="I22" s="1">
        <v>33.658000000000001</v>
      </c>
      <c r="J22" s="7">
        <v>34.770000000000003</v>
      </c>
      <c r="K22">
        <v>34.840000000000003</v>
      </c>
      <c r="L22">
        <v>33.35</v>
      </c>
      <c r="M22">
        <v>33.39</v>
      </c>
      <c r="N22">
        <v>33.35</v>
      </c>
      <c r="O22" s="3">
        <v>1720</v>
      </c>
      <c r="P22" s="2">
        <v>34.1038</v>
      </c>
      <c r="Q22" s="3">
        <v>158811</v>
      </c>
      <c r="R22" s="11">
        <f t="shared" si="0"/>
        <v>57430.8</v>
      </c>
      <c r="S22" s="13">
        <f t="shared" si="2"/>
        <v>-3.0769230769230882E-2</v>
      </c>
      <c r="T22" s="12">
        <f t="shared" si="3"/>
        <v>-1.0600000000000023</v>
      </c>
      <c r="U22" s="14">
        <f t="shared" si="4"/>
        <v>0.32000000000000028</v>
      </c>
      <c r="V22" s="12">
        <f t="shared" si="1"/>
        <v>1.490000000000002</v>
      </c>
    </row>
    <row r="23" spans="2:22" x14ac:dyDescent="0.3">
      <c r="B23" s="350">
        <v>44222</v>
      </c>
      <c r="C23">
        <v>32.9</v>
      </c>
      <c r="D23">
        <v>33.43</v>
      </c>
      <c r="E23">
        <v>32.76</v>
      </c>
      <c r="F23">
        <v>33.270000000000003</v>
      </c>
      <c r="G23" s="3">
        <v>696</v>
      </c>
      <c r="H23" t="s">
        <v>23</v>
      </c>
      <c r="I23" s="1">
        <v>33.119799999999998</v>
      </c>
      <c r="J23" s="7">
        <v>33.130000000000003</v>
      </c>
      <c r="K23">
        <v>33.74</v>
      </c>
      <c r="L23">
        <v>33.049999999999997</v>
      </c>
      <c r="M23">
        <v>33.56</v>
      </c>
      <c r="N23">
        <v>33.5</v>
      </c>
      <c r="O23" s="3">
        <v>1265</v>
      </c>
      <c r="P23" s="2">
        <v>33.3675</v>
      </c>
      <c r="Q23" s="3">
        <v>158757</v>
      </c>
      <c r="R23" s="11">
        <f t="shared" si="0"/>
        <v>42453.4</v>
      </c>
      <c r="S23" s="13">
        <f t="shared" si="2"/>
        <v>5.0913447139862011E-3</v>
      </c>
      <c r="T23" s="12">
        <f t="shared" si="3"/>
        <v>0.17000000000000171</v>
      </c>
      <c r="U23" s="14">
        <f t="shared" si="4"/>
        <v>-0.25999999999999801</v>
      </c>
      <c r="V23" s="12">
        <f t="shared" si="1"/>
        <v>0.69000000000000483</v>
      </c>
    </row>
    <row r="24" spans="2:22" x14ac:dyDescent="0.3">
      <c r="B24" s="350">
        <v>44223</v>
      </c>
      <c r="C24">
        <v>33.270000000000003</v>
      </c>
      <c r="D24">
        <v>33.270000000000003</v>
      </c>
      <c r="E24">
        <v>32.159999999999997</v>
      </c>
      <c r="F24">
        <v>33.21</v>
      </c>
      <c r="G24" s="3">
        <v>295</v>
      </c>
      <c r="H24" t="s">
        <v>23</v>
      </c>
      <c r="I24" s="1">
        <v>32.521799999999999</v>
      </c>
      <c r="J24" s="7">
        <v>33.409999999999997</v>
      </c>
      <c r="K24">
        <v>33.67</v>
      </c>
      <c r="L24">
        <v>32.479999999999997</v>
      </c>
      <c r="M24">
        <v>33.51</v>
      </c>
      <c r="N24">
        <v>33.619999999999997</v>
      </c>
      <c r="O24" s="3">
        <v>614</v>
      </c>
      <c r="P24" s="2">
        <v>32.898099999999999</v>
      </c>
      <c r="Q24" s="3">
        <v>158974</v>
      </c>
      <c r="R24" s="11">
        <f t="shared" si="0"/>
        <v>20575.14</v>
      </c>
      <c r="S24" s="13">
        <f t="shared" si="2"/>
        <v>-1.4898688915376823E-3</v>
      </c>
      <c r="T24" s="12">
        <f t="shared" si="3"/>
        <v>-5.0000000000004263E-2</v>
      </c>
      <c r="U24" s="14">
        <f t="shared" si="4"/>
        <v>-0.15000000000000568</v>
      </c>
      <c r="V24" s="12">
        <f t="shared" si="1"/>
        <v>1.1900000000000048</v>
      </c>
    </row>
    <row r="25" spans="2:22" x14ac:dyDescent="0.3">
      <c r="B25" s="350">
        <v>44224</v>
      </c>
      <c r="C25">
        <v>33.51</v>
      </c>
      <c r="D25">
        <v>33.83</v>
      </c>
      <c r="E25">
        <v>32.85</v>
      </c>
      <c r="F25">
        <v>33.880000000000003</v>
      </c>
      <c r="G25" s="3">
        <v>1640</v>
      </c>
      <c r="H25" t="s">
        <v>23</v>
      </c>
      <c r="I25" s="1">
        <v>33.504800000000003</v>
      </c>
      <c r="J25" s="7">
        <v>33.81</v>
      </c>
      <c r="K25">
        <v>34.159999999999997</v>
      </c>
      <c r="L25">
        <v>33.15</v>
      </c>
      <c r="M25">
        <v>34.17</v>
      </c>
      <c r="N25">
        <v>34.159999999999997</v>
      </c>
      <c r="O25" s="3">
        <v>1056</v>
      </c>
      <c r="P25" s="2">
        <v>33.631</v>
      </c>
      <c r="Q25" s="3">
        <v>159438</v>
      </c>
      <c r="R25" s="11">
        <f t="shared" si="0"/>
        <v>36083.520000000004</v>
      </c>
      <c r="S25" s="13">
        <f t="shared" si="2"/>
        <v>1.9695613249776311E-2</v>
      </c>
      <c r="T25" s="12">
        <f t="shared" si="3"/>
        <v>0.66000000000000369</v>
      </c>
      <c r="U25" s="14">
        <f t="shared" si="4"/>
        <v>0.30000000000000426</v>
      </c>
      <c r="V25" s="12">
        <f t="shared" si="1"/>
        <v>1.009999999999998</v>
      </c>
    </row>
    <row r="26" spans="2:22" x14ac:dyDescent="0.3">
      <c r="B26" s="350">
        <v>44225</v>
      </c>
      <c r="C26">
        <v>33.880000000000003</v>
      </c>
      <c r="D26">
        <v>33.880000000000003</v>
      </c>
      <c r="E26">
        <v>32.9</v>
      </c>
      <c r="F26">
        <v>32.880000000000003</v>
      </c>
      <c r="G26" s="3">
        <v>1914</v>
      </c>
      <c r="H26" t="s">
        <v>23</v>
      </c>
      <c r="I26" s="1">
        <v>33.350900000000003</v>
      </c>
      <c r="J26" s="7">
        <v>34</v>
      </c>
      <c r="K26">
        <v>34.08</v>
      </c>
      <c r="L26">
        <v>33.159999999999997</v>
      </c>
      <c r="M26">
        <v>33.18</v>
      </c>
      <c r="N26">
        <v>33.159999999999997</v>
      </c>
      <c r="O26" s="3">
        <v>1384</v>
      </c>
      <c r="P26" s="2">
        <v>33.604500000000002</v>
      </c>
      <c r="Q26" s="3">
        <v>160271</v>
      </c>
      <c r="R26" s="11">
        <f t="shared" si="0"/>
        <v>45921.120000000003</v>
      </c>
      <c r="S26" s="13">
        <f t="shared" si="2"/>
        <v>-2.8972783143108027E-2</v>
      </c>
      <c r="T26" s="12">
        <f t="shared" si="3"/>
        <v>-0.99000000000000199</v>
      </c>
      <c r="U26" s="14">
        <f t="shared" si="4"/>
        <v>-0.17000000000000171</v>
      </c>
      <c r="V26" s="12">
        <f t="shared" si="1"/>
        <v>0.92000000000000171</v>
      </c>
    </row>
    <row r="27" spans="2:22" x14ac:dyDescent="0.3">
      <c r="B27" s="350">
        <v>44228</v>
      </c>
      <c r="C27">
        <v>32.880000000000003</v>
      </c>
      <c r="D27">
        <v>33.22</v>
      </c>
      <c r="E27">
        <v>32.64</v>
      </c>
      <c r="F27">
        <v>32.81</v>
      </c>
      <c r="G27" s="3">
        <v>2969</v>
      </c>
      <c r="H27" t="s">
        <v>23</v>
      </c>
      <c r="I27" s="1">
        <v>32.8842</v>
      </c>
      <c r="J27" s="7">
        <v>33.19</v>
      </c>
      <c r="K27">
        <v>33.58</v>
      </c>
      <c r="L27">
        <v>32.85</v>
      </c>
      <c r="M27">
        <v>33.08</v>
      </c>
      <c r="N27">
        <v>32.96</v>
      </c>
      <c r="O27" s="3">
        <v>618</v>
      </c>
      <c r="P27" s="2">
        <v>33.1342</v>
      </c>
      <c r="Q27" s="3">
        <v>160687</v>
      </c>
      <c r="R27" s="11">
        <f t="shared" si="0"/>
        <v>20443.439999999999</v>
      </c>
      <c r="S27" s="13">
        <f t="shared" si="2"/>
        <v>-3.0138637733574392E-3</v>
      </c>
      <c r="T27" s="12">
        <f t="shared" si="3"/>
        <v>-0.10000000000000142</v>
      </c>
      <c r="U27" s="14">
        <f t="shared" si="4"/>
        <v>9.9999999999980105E-3</v>
      </c>
      <c r="V27" s="12">
        <f t="shared" si="1"/>
        <v>0.72999999999999687</v>
      </c>
    </row>
    <row r="28" spans="2:22" x14ac:dyDescent="0.3">
      <c r="B28" s="350">
        <v>44229</v>
      </c>
      <c r="C28">
        <v>33.33</v>
      </c>
      <c r="D28">
        <v>35</v>
      </c>
      <c r="E28">
        <v>33</v>
      </c>
      <c r="F28">
        <v>34.93</v>
      </c>
      <c r="G28" s="3">
        <v>665</v>
      </c>
      <c r="H28" t="s">
        <v>23</v>
      </c>
      <c r="I28" s="1">
        <v>34.1648</v>
      </c>
      <c r="J28" s="7">
        <v>33.29</v>
      </c>
      <c r="K28">
        <v>35.32</v>
      </c>
      <c r="L28">
        <v>33.29</v>
      </c>
      <c r="M28">
        <v>35.19</v>
      </c>
      <c r="N28">
        <v>35.28</v>
      </c>
      <c r="O28" s="3">
        <v>1044</v>
      </c>
      <c r="P28" s="2">
        <v>34.737499999999997</v>
      </c>
      <c r="Q28" s="3">
        <v>161177</v>
      </c>
      <c r="R28" s="11">
        <f t="shared" si="0"/>
        <v>36738.36</v>
      </c>
      <c r="S28" s="13">
        <f t="shared" si="2"/>
        <v>6.3784764207980738E-2</v>
      </c>
      <c r="T28" s="12">
        <f t="shared" si="3"/>
        <v>2.1099999999999994</v>
      </c>
      <c r="U28" s="14">
        <f t="shared" si="4"/>
        <v>0.21000000000000085</v>
      </c>
      <c r="V28" s="12">
        <f t="shared" si="1"/>
        <v>2.0300000000000011</v>
      </c>
    </row>
    <row r="29" spans="2:22" x14ac:dyDescent="0.3">
      <c r="B29" s="350">
        <v>44230</v>
      </c>
      <c r="C29">
        <v>35.25</v>
      </c>
      <c r="D29">
        <v>37.44</v>
      </c>
      <c r="E29">
        <v>35.25</v>
      </c>
      <c r="F29">
        <v>37.380000000000003</v>
      </c>
      <c r="G29" s="3">
        <v>758</v>
      </c>
      <c r="H29" t="s">
        <v>23</v>
      </c>
      <c r="I29" s="1">
        <v>36.991599999999998</v>
      </c>
      <c r="J29" s="7">
        <v>35.15</v>
      </c>
      <c r="K29">
        <v>38.04</v>
      </c>
      <c r="L29">
        <v>35.07</v>
      </c>
      <c r="M29">
        <v>37.65</v>
      </c>
      <c r="N29">
        <v>37.590000000000003</v>
      </c>
      <c r="O29" s="3">
        <v>2589</v>
      </c>
      <c r="P29" s="2">
        <v>37.089700000000001</v>
      </c>
      <c r="Q29" s="3">
        <v>161875</v>
      </c>
      <c r="R29" s="11">
        <f t="shared" si="0"/>
        <v>97475.849999999991</v>
      </c>
      <c r="S29" s="13">
        <f t="shared" si="2"/>
        <v>6.9906223358908726E-2</v>
      </c>
      <c r="T29" s="12">
        <f t="shared" si="3"/>
        <v>2.4600000000000009</v>
      </c>
      <c r="U29" s="14">
        <f t="shared" si="4"/>
        <v>-3.9999999999999147E-2</v>
      </c>
      <c r="V29" s="12">
        <f t="shared" si="1"/>
        <v>2.9699999999999989</v>
      </c>
    </row>
    <row r="30" spans="2:22" x14ac:dyDescent="0.3">
      <c r="B30" s="350">
        <v>44231</v>
      </c>
      <c r="C30">
        <v>37.32</v>
      </c>
      <c r="D30">
        <v>37.4</v>
      </c>
      <c r="E30">
        <v>36.51</v>
      </c>
      <c r="F30">
        <v>37.22</v>
      </c>
      <c r="G30" s="3">
        <v>815</v>
      </c>
      <c r="H30" t="s">
        <v>23</v>
      </c>
      <c r="I30" s="1">
        <v>36.913800000000002</v>
      </c>
      <c r="J30" s="7">
        <v>37.76</v>
      </c>
      <c r="K30">
        <v>38.46</v>
      </c>
      <c r="L30">
        <v>36.92</v>
      </c>
      <c r="M30">
        <v>37.49</v>
      </c>
      <c r="N30">
        <v>37.5</v>
      </c>
      <c r="O30" s="3">
        <v>1377</v>
      </c>
      <c r="P30" s="2">
        <v>37.372700000000002</v>
      </c>
      <c r="Q30" s="3">
        <v>162636</v>
      </c>
      <c r="R30" s="11">
        <f t="shared" si="0"/>
        <v>51623.73</v>
      </c>
      <c r="S30" s="13">
        <f t="shared" si="2"/>
        <v>-4.2496679946878446E-3</v>
      </c>
      <c r="T30" s="12">
        <f t="shared" si="3"/>
        <v>-0.15999999999999659</v>
      </c>
      <c r="U30" s="14">
        <f t="shared" si="4"/>
        <v>0.10999999999999943</v>
      </c>
      <c r="V30" s="12">
        <f t="shared" si="1"/>
        <v>1.5399999999999991</v>
      </c>
    </row>
    <row r="31" spans="2:22" x14ac:dyDescent="0.3">
      <c r="B31" s="350">
        <v>44232</v>
      </c>
      <c r="C31">
        <v>37.22</v>
      </c>
      <c r="D31">
        <v>38.54</v>
      </c>
      <c r="E31">
        <v>37.22</v>
      </c>
      <c r="F31">
        <v>38.15</v>
      </c>
      <c r="G31" s="3">
        <v>1256</v>
      </c>
      <c r="H31" t="s">
        <v>23</v>
      </c>
      <c r="I31" s="1">
        <v>38.195300000000003</v>
      </c>
      <c r="J31" s="7">
        <v>37.6</v>
      </c>
      <c r="K31">
        <v>38.9</v>
      </c>
      <c r="L31">
        <v>37.43</v>
      </c>
      <c r="M31">
        <v>38.43</v>
      </c>
      <c r="N31">
        <v>38.36</v>
      </c>
      <c r="O31" s="3">
        <v>1075</v>
      </c>
      <c r="P31" s="2">
        <v>38.359000000000002</v>
      </c>
      <c r="Q31" s="3">
        <v>163418</v>
      </c>
      <c r="R31" s="11">
        <f t="shared" si="0"/>
        <v>41312.25</v>
      </c>
      <c r="S31" s="13">
        <f t="shared" si="2"/>
        <v>2.507335289410495E-2</v>
      </c>
      <c r="T31" s="12">
        <f t="shared" si="3"/>
        <v>0.93999999999999773</v>
      </c>
      <c r="U31" s="14">
        <f t="shared" si="4"/>
        <v>0.10999999999999943</v>
      </c>
      <c r="V31" s="12">
        <f t="shared" si="1"/>
        <v>1.4699999999999989</v>
      </c>
    </row>
    <row r="32" spans="2:22" x14ac:dyDescent="0.3">
      <c r="B32" s="350">
        <v>44235</v>
      </c>
      <c r="C32">
        <v>39.229999999999997</v>
      </c>
      <c r="D32">
        <v>39.32</v>
      </c>
      <c r="E32">
        <v>38.450000000000003</v>
      </c>
      <c r="F32">
        <v>38.56</v>
      </c>
      <c r="G32" s="3">
        <v>1683</v>
      </c>
      <c r="H32" t="s">
        <v>23</v>
      </c>
      <c r="I32" s="1">
        <v>38.735500000000002</v>
      </c>
      <c r="J32" s="7">
        <v>39.39</v>
      </c>
      <c r="K32">
        <v>39.93</v>
      </c>
      <c r="L32">
        <v>38.700000000000003</v>
      </c>
      <c r="M32">
        <v>38.840000000000003</v>
      </c>
      <c r="N32">
        <v>38.72</v>
      </c>
      <c r="O32" s="3">
        <v>2096</v>
      </c>
      <c r="P32" s="2">
        <v>39.130699999999997</v>
      </c>
      <c r="Q32" s="3">
        <v>164742</v>
      </c>
      <c r="R32" s="11">
        <f t="shared" si="0"/>
        <v>81408.640000000014</v>
      </c>
      <c r="S32" s="13">
        <f t="shared" si="2"/>
        <v>1.0668748373666492E-2</v>
      </c>
      <c r="T32" s="12">
        <f t="shared" si="3"/>
        <v>0.41000000000000369</v>
      </c>
      <c r="U32" s="14">
        <f t="shared" si="4"/>
        <v>0.96000000000000085</v>
      </c>
      <c r="V32" s="12">
        <f t="shared" si="1"/>
        <v>1.2299999999999969</v>
      </c>
    </row>
    <row r="33" spans="2:22" x14ac:dyDescent="0.3">
      <c r="B33" s="350">
        <v>44236</v>
      </c>
      <c r="C33">
        <v>38.08</v>
      </c>
      <c r="D33">
        <v>38.409999999999997</v>
      </c>
      <c r="E33">
        <v>37.630000000000003</v>
      </c>
      <c r="F33">
        <v>38.21</v>
      </c>
      <c r="G33" s="3">
        <v>740</v>
      </c>
      <c r="H33" t="s">
        <v>23</v>
      </c>
      <c r="I33" s="1">
        <v>37.896599999999999</v>
      </c>
      <c r="J33" s="7">
        <v>38.39</v>
      </c>
      <c r="K33">
        <v>38.89</v>
      </c>
      <c r="L33">
        <v>37.799999999999997</v>
      </c>
      <c r="M33">
        <v>38.49</v>
      </c>
      <c r="N33">
        <v>38.51</v>
      </c>
      <c r="O33" s="3">
        <v>2047</v>
      </c>
      <c r="P33" s="2">
        <v>38.0533</v>
      </c>
      <c r="Q33" s="3">
        <v>165330</v>
      </c>
      <c r="R33" s="11">
        <f t="shared" si="0"/>
        <v>78789.03</v>
      </c>
      <c r="S33" s="13">
        <f t="shared" si="2"/>
        <v>-9.0113285272914734E-3</v>
      </c>
      <c r="T33" s="12">
        <f t="shared" si="3"/>
        <v>-0.35000000000000142</v>
      </c>
      <c r="U33" s="14">
        <f t="shared" si="4"/>
        <v>-0.45000000000000284</v>
      </c>
      <c r="V33" s="12">
        <f t="shared" si="1"/>
        <v>1.0900000000000034</v>
      </c>
    </row>
    <row r="34" spans="2:22" x14ac:dyDescent="0.3">
      <c r="B34" s="350">
        <v>44237</v>
      </c>
      <c r="C34">
        <v>37.96</v>
      </c>
      <c r="D34">
        <v>39.44</v>
      </c>
      <c r="E34">
        <v>37.549999999999997</v>
      </c>
      <c r="F34">
        <v>39.28</v>
      </c>
      <c r="G34" s="3">
        <v>716</v>
      </c>
      <c r="H34" t="s">
        <v>23</v>
      </c>
      <c r="I34" s="1">
        <v>38.790599999999998</v>
      </c>
      <c r="J34" s="7">
        <v>38.409999999999997</v>
      </c>
      <c r="K34">
        <v>39.94</v>
      </c>
      <c r="L34">
        <v>37.81</v>
      </c>
      <c r="M34">
        <v>39.56</v>
      </c>
      <c r="N34">
        <v>39.619999999999997</v>
      </c>
      <c r="O34" s="3">
        <v>3233</v>
      </c>
      <c r="P34" s="2">
        <v>38.870100000000001</v>
      </c>
      <c r="Q34" s="3">
        <v>166856</v>
      </c>
      <c r="R34" s="11">
        <f t="shared" si="0"/>
        <v>127897.48000000001</v>
      </c>
      <c r="S34" s="13">
        <f t="shared" si="2"/>
        <v>2.779942842296701E-2</v>
      </c>
      <c r="T34" s="12">
        <f t="shared" si="3"/>
        <v>1.0700000000000003</v>
      </c>
      <c r="U34" s="14">
        <f t="shared" si="4"/>
        <v>-8.00000000000054E-2</v>
      </c>
      <c r="V34" s="12">
        <f t="shared" si="1"/>
        <v>2.1299999999999955</v>
      </c>
    </row>
    <row r="35" spans="2:22" x14ac:dyDescent="0.3">
      <c r="B35" s="350">
        <v>44238</v>
      </c>
      <c r="C35">
        <v>39.18</v>
      </c>
      <c r="D35">
        <v>40</v>
      </c>
      <c r="E35">
        <v>38.29</v>
      </c>
      <c r="F35">
        <v>38.71</v>
      </c>
      <c r="G35" s="3">
        <v>2336</v>
      </c>
      <c r="H35" t="s">
        <v>23</v>
      </c>
      <c r="I35" s="1">
        <v>39.269300000000001</v>
      </c>
      <c r="J35" s="7">
        <v>39.5</v>
      </c>
      <c r="K35">
        <v>40.31</v>
      </c>
      <c r="L35">
        <v>38.630000000000003</v>
      </c>
      <c r="M35">
        <v>39</v>
      </c>
      <c r="N35">
        <v>38.53</v>
      </c>
      <c r="O35" s="3">
        <v>12716</v>
      </c>
      <c r="P35" s="2">
        <v>39.4878</v>
      </c>
      <c r="Q35" s="3">
        <v>168269</v>
      </c>
      <c r="R35" s="11">
        <f t="shared" si="0"/>
        <v>495924</v>
      </c>
      <c r="S35" s="13">
        <f t="shared" si="2"/>
        <v>-1.4155712841253831E-2</v>
      </c>
      <c r="T35" s="12">
        <f t="shared" si="3"/>
        <v>-0.56000000000000227</v>
      </c>
      <c r="U35" s="14">
        <f t="shared" si="4"/>
        <v>-6.0000000000002274E-2</v>
      </c>
      <c r="V35" s="12">
        <f t="shared" si="1"/>
        <v>1.6799999999999997</v>
      </c>
    </row>
    <row r="36" spans="2:22" x14ac:dyDescent="0.3">
      <c r="B36" s="350">
        <v>44239</v>
      </c>
      <c r="C36">
        <v>38.29</v>
      </c>
      <c r="D36">
        <v>40.1</v>
      </c>
      <c r="E36">
        <v>37.17</v>
      </c>
      <c r="F36">
        <v>39.97</v>
      </c>
      <c r="G36" s="3">
        <v>539</v>
      </c>
      <c r="H36" t="s">
        <v>23</v>
      </c>
      <c r="I36" s="1">
        <v>38.411000000000001</v>
      </c>
      <c r="J36" s="7">
        <v>38.61</v>
      </c>
      <c r="K36">
        <v>40.5</v>
      </c>
      <c r="L36">
        <v>37.4</v>
      </c>
      <c r="M36">
        <v>40.28</v>
      </c>
      <c r="N36">
        <v>40.46</v>
      </c>
      <c r="O36" s="3">
        <v>7623</v>
      </c>
      <c r="P36" s="2">
        <v>38.444800000000001</v>
      </c>
      <c r="Q36" s="3">
        <v>171259</v>
      </c>
      <c r="R36" s="11">
        <f t="shared" si="0"/>
        <v>307054.44</v>
      </c>
      <c r="S36" s="13">
        <f t="shared" si="2"/>
        <v>3.2820512820512793E-2</v>
      </c>
      <c r="T36" s="12">
        <f t="shared" si="3"/>
        <v>1.2800000000000011</v>
      </c>
      <c r="U36" s="14">
        <f t="shared" si="4"/>
        <v>-0.39000000000000057</v>
      </c>
      <c r="V36" s="12">
        <f t="shared" si="1"/>
        <v>3.1000000000000014</v>
      </c>
    </row>
    <row r="37" spans="2:22" x14ac:dyDescent="0.3">
      <c r="B37" s="350">
        <v>44242</v>
      </c>
      <c r="C37">
        <v>40.46</v>
      </c>
      <c r="D37">
        <v>40.56</v>
      </c>
      <c r="E37">
        <v>39.49</v>
      </c>
      <c r="F37">
        <v>39.47</v>
      </c>
      <c r="G37" s="3">
        <v>4577</v>
      </c>
      <c r="H37" t="s">
        <v>23</v>
      </c>
      <c r="I37" s="1">
        <v>39.848799999999997</v>
      </c>
      <c r="J37" s="7">
        <v>40.18</v>
      </c>
      <c r="K37">
        <v>40.880000000000003</v>
      </c>
      <c r="L37">
        <v>39.729999999999997</v>
      </c>
      <c r="M37">
        <v>39.81</v>
      </c>
      <c r="N37">
        <v>39.89</v>
      </c>
      <c r="O37" s="3">
        <v>3764</v>
      </c>
      <c r="P37" s="2">
        <v>40.078600000000002</v>
      </c>
      <c r="Q37" s="3">
        <v>173845</v>
      </c>
      <c r="R37" s="11">
        <f t="shared" si="0"/>
        <v>149844.84</v>
      </c>
      <c r="S37" s="13">
        <f t="shared" si="2"/>
        <v>-1.1668321747765664E-2</v>
      </c>
      <c r="T37" s="12">
        <f t="shared" si="3"/>
        <v>-0.46999999999999886</v>
      </c>
      <c r="U37" s="14">
        <f t="shared" si="4"/>
        <v>-0.10000000000000142</v>
      </c>
      <c r="V37" s="12">
        <f t="shared" si="1"/>
        <v>1.1500000000000057</v>
      </c>
    </row>
    <row r="38" spans="2:22" x14ac:dyDescent="0.3">
      <c r="B38" s="350">
        <v>44243</v>
      </c>
      <c r="C38">
        <v>39.76</v>
      </c>
      <c r="D38">
        <v>40.42</v>
      </c>
      <c r="E38">
        <v>38.82</v>
      </c>
      <c r="F38">
        <v>38.82</v>
      </c>
      <c r="G38" s="3">
        <v>995</v>
      </c>
      <c r="H38" t="s">
        <v>23</v>
      </c>
      <c r="I38" s="1">
        <v>39.975200000000001</v>
      </c>
      <c r="J38" s="7">
        <v>39.85</v>
      </c>
      <c r="K38">
        <v>40.79</v>
      </c>
      <c r="L38">
        <v>39.1</v>
      </c>
      <c r="M38">
        <v>39.130000000000003</v>
      </c>
      <c r="N38">
        <v>39.11</v>
      </c>
      <c r="O38" s="3">
        <v>5752</v>
      </c>
      <c r="P38" s="2">
        <v>39.963799999999999</v>
      </c>
      <c r="Q38" s="3">
        <v>176867</v>
      </c>
      <c r="R38" s="11">
        <f t="shared" si="0"/>
        <v>225075.76</v>
      </c>
      <c r="S38" s="13">
        <f t="shared" si="2"/>
        <v>-1.7081135393117286E-2</v>
      </c>
      <c r="T38" s="12">
        <f t="shared" si="3"/>
        <v>-0.67999999999999972</v>
      </c>
      <c r="U38" s="14">
        <f t="shared" si="4"/>
        <v>3.9999999999999147E-2</v>
      </c>
      <c r="V38" s="12">
        <f t="shared" si="1"/>
        <v>1.6899999999999977</v>
      </c>
    </row>
    <row r="39" spans="2:22" x14ac:dyDescent="0.3">
      <c r="B39" s="350">
        <v>44244</v>
      </c>
      <c r="C39">
        <v>38.92</v>
      </c>
      <c r="D39">
        <v>39.15</v>
      </c>
      <c r="E39">
        <v>38.020000000000003</v>
      </c>
      <c r="F39">
        <v>38.049999999999997</v>
      </c>
      <c r="G39" s="3">
        <v>804</v>
      </c>
      <c r="H39" t="s">
        <v>23</v>
      </c>
      <c r="I39" s="1">
        <v>38.488100000000003</v>
      </c>
      <c r="J39" s="7">
        <v>39.25</v>
      </c>
      <c r="K39">
        <v>39.659999999999997</v>
      </c>
      <c r="L39">
        <v>38.35</v>
      </c>
      <c r="M39">
        <v>38.4</v>
      </c>
      <c r="N39">
        <v>38.47</v>
      </c>
      <c r="O39" s="3">
        <v>3988</v>
      </c>
      <c r="P39" s="2">
        <v>38.780900000000003</v>
      </c>
      <c r="Q39" s="3">
        <v>179457</v>
      </c>
      <c r="R39" s="11">
        <f t="shared" si="0"/>
        <v>153139.19999999998</v>
      </c>
      <c r="S39" s="13">
        <f t="shared" si="2"/>
        <v>-1.8655762841809476E-2</v>
      </c>
      <c r="T39" s="12">
        <f t="shared" si="3"/>
        <v>-0.73000000000000398</v>
      </c>
      <c r="U39" s="14">
        <f t="shared" si="4"/>
        <v>0.11999999999999744</v>
      </c>
      <c r="V39" s="12">
        <f t="shared" si="1"/>
        <v>1.3099999999999952</v>
      </c>
    </row>
    <row r="40" spans="2:22" x14ac:dyDescent="0.3">
      <c r="B40" s="350">
        <v>44245</v>
      </c>
      <c r="C40">
        <v>38.299999999999997</v>
      </c>
      <c r="D40">
        <v>38.65</v>
      </c>
      <c r="E40">
        <v>37.729999999999997</v>
      </c>
      <c r="F40">
        <v>38.28</v>
      </c>
      <c r="G40" s="3">
        <v>638</v>
      </c>
      <c r="H40" t="s">
        <v>23</v>
      </c>
      <c r="I40" s="1">
        <v>38.099200000000003</v>
      </c>
      <c r="J40" s="7">
        <v>38.880000000000003</v>
      </c>
      <c r="K40">
        <v>38.880000000000003</v>
      </c>
      <c r="L40">
        <v>38.18</v>
      </c>
      <c r="M40">
        <v>38.61</v>
      </c>
      <c r="N40">
        <v>38.450000000000003</v>
      </c>
      <c r="O40" s="3">
        <v>2297</v>
      </c>
      <c r="P40" s="2">
        <v>38.572499999999998</v>
      </c>
      <c r="Q40" s="3">
        <v>179738</v>
      </c>
      <c r="R40" s="11">
        <f t="shared" si="0"/>
        <v>88687.17</v>
      </c>
      <c r="S40" s="13">
        <f t="shared" si="2"/>
        <v>5.4687500000001332E-3</v>
      </c>
      <c r="T40" s="12">
        <f t="shared" si="3"/>
        <v>0.21000000000000085</v>
      </c>
      <c r="U40" s="14">
        <f t="shared" si="4"/>
        <v>0.48000000000000398</v>
      </c>
      <c r="V40" s="12">
        <f t="shared" si="1"/>
        <v>0.70000000000000284</v>
      </c>
    </row>
    <row r="41" spans="2:22" x14ac:dyDescent="0.3">
      <c r="B41" s="350">
        <v>44246</v>
      </c>
      <c r="C41">
        <v>37.96</v>
      </c>
      <c r="D41">
        <v>38.6</v>
      </c>
      <c r="E41">
        <v>37.340000000000003</v>
      </c>
      <c r="F41">
        <v>37.369999999999997</v>
      </c>
      <c r="G41" s="3">
        <v>653</v>
      </c>
      <c r="H41" t="s">
        <v>23</v>
      </c>
      <c r="I41" s="1">
        <v>38.0501</v>
      </c>
      <c r="J41" s="7">
        <v>38.369999999999997</v>
      </c>
      <c r="K41">
        <v>38.950000000000003</v>
      </c>
      <c r="L41">
        <v>37.68</v>
      </c>
      <c r="M41">
        <v>37.700000000000003</v>
      </c>
      <c r="N41">
        <v>37.71</v>
      </c>
      <c r="O41" s="3">
        <v>3889</v>
      </c>
      <c r="P41" s="2">
        <v>38.4604</v>
      </c>
      <c r="Q41" s="3">
        <v>181992</v>
      </c>
      <c r="R41" s="11">
        <f t="shared" si="0"/>
        <v>146615.30000000002</v>
      </c>
      <c r="S41" s="13">
        <f t="shared" si="2"/>
        <v>-2.3569023569023462E-2</v>
      </c>
      <c r="T41" s="12">
        <f t="shared" si="3"/>
        <v>-0.90999999999999659</v>
      </c>
      <c r="U41" s="14">
        <f t="shared" si="4"/>
        <v>-0.24000000000000199</v>
      </c>
      <c r="V41" s="12">
        <f t="shared" si="1"/>
        <v>1.2700000000000031</v>
      </c>
    </row>
    <row r="42" spans="2:22" x14ac:dyDescent="0.3">
      <c r="B42" s="350">
        <v>44249</v>
      </c>
      <c r="C42">
        <v>37.29</v>
      </c>
      <c r="D42">
        <v>37.9</v>
      </c>
      <c r="E42">
        <v>36.49</v>
      </c>
      <c r="F42">
        <v>37.92</v>
      </c>
      <c r="G42" s="3">
        <v>1505</v>
      </c>
      <c r="H42" t="s">
        <v>23</v>
      </c>
      <c r="I42" s="1">
        <v>37.014600000000002</v>
      </c>
      <c r="J42" s="7">
        <v>37.729999999999997</v>
      </c>
      <c r="K42">
        <v>38.409999999999997</v>
      </c>
      <c r="L42">
        <v>36.799999999999997</v>
      </c>
      <c r="M42">
        <v>38.26</v>
      </c>
      <c r="N42">
        <v>38.21</v>
      </c>
      <c r="O42" s="3">
        <v>1029</v>
      </c>
      <c r="P42" s="2">
        <v>37.4724</v>
      </c>
      <c r="Q42" s="3">
        <v>182052</v>
      </c>
      <c r="R42" s="11">
        <f t="shared" si="0"/>
        <v>39369.54</v>
      </c>
      <c r="S42" s="13">
        <f t="shared" si="2"/>
        <v>1.4854111405835368E-2</v>
      </c>
      <c r="T42" s="12">
        <f t="shared" si="3"/>
        <v>0.55999999999999517</v>
      </c>
      <c r="U42" s="14">
        <f t="shared" si="4"/>
        <v>2.9999999999994031E-2</v>
      </c>
      <c r="V42" s="12">
        <f t="shared" si="1"/>
        <v>1.6099999999999994</v>
      </c>
    </row>
    <row r="43" spans="2:22" x14ac:dyDescent="0.3">
      <c r="B43" s="350">
        <v>44250</v>
      </c>
      <c r="C43">
        <v>38.229999999999997</v>
      </c>
      <c r="D43">
        <v>38.31</v>
      </c>
      <c r="E43">
        <v>37.56</v>
      </c>
      <c r="F43">
        <v>38.619999999999997</v>
      </c>
      <c r="G43" s="3">
        <v>332</v>
      </c>
      <c r="H43" t="s">
        <v>23</v>
      </c>
      <c r="I43" s="1">
        <v>37.783200000000001</v>
      </c>
      <c r="J43" s="7">
        <v>38.51</v>
      </c>
      <c r="K43">
        <v>39.04</v>
      </c>
      <c r="L43">
        <v>37.74</v>
      </c>
      <c r="M43">
        <v>38.97</v>
      </c>
      <c r="N43">
        <v>38.909999999999997</v>
      </c>
      <c r="O43" s="3">
        <v>2291</v>
      </c>
      <c r="P43" s="2">
        <v>38.141100000000002</v>
      </c>
      <c r="Q43" s="3">
        <v>182218</v>
      </c>
      <c r="R43" s="11">
        <f t="shared" si="0"/>
        <v>89280.27</v>
      </c>
      <c r="S43" s="13">
        <f t="shared" si="2"/>
        <v>1.8557239937271319E-2</v>
      </c>
      <c r="T43" s="12">
        <f t="shared" si="3"/>
        <v>0.71000000000000085</v>
      </c>
      <c r="U43" s="14">
        <f t="shared" si="4"/>
        <v>0.25</v>
      </c>
      <c r="V43" s="12">
        <f t="shared" si="1"/>
        <v>1.2999999999999972</v>
      </c>
    </row>
    <row r="44" spans="2:22" x14ac:dyDescent="0.3">
      <c r="B44" s="350">
        <v>44251</v>
      </c>
      <c r="C44">
        <v>38.549999999999997</v>
      </c>
      <c r="D44">
        <v>39.200000000000003</v>
      </c>
      <c r="E44">
        <v>38.28</v>
      </c>
      <c r="F44">
        <v>39.1</v>
      </c>
      <c r="G44" s="3">
        <v>109</v>
      </c>
      <c r="H44" t="s">
        <v>23</v>
      </c>
      <c r="I44" s="1">
        <v>38.679400000000001</v>
      </c>
      <c r="J44" s="7">
        <v>38.75</v>
      </c>
      <c r="K44">
        <v>39.64</v>
      </c>
      <c r="L44">
        <v>38.590000000000003</v>
      </c>
      <c r="M44">
        <v>39.450000000000003</v>
      </c>
      <c r="N44">
        <v>39.5</v>
      </c>
      <c r="O44" s="3">
        <v>354</v>
      </c>
      <c r="P44" s="2">
        <v>38.951999999999998</v>
      </c>
      <c r="Q44" s="3">
        <v>182349</v>
      </c>
      <c r="R44" s="11">
        <f t="shared" si="0"/>
        <v>13965.300000000001</v>
      </c>
      <c r="S44" s="13">
        <f t="shared" si="2"/>
        <v>1.2317167051578259E-2</v>
      </c>
      <c r="T44" s="12">
        <f t="shared" si="3"/>
        <v>0.48000000000000398</v>
      </c>
      <c r="U44" s="14">
        <f t="shared" si="4"/>
        <v>-0.21999999999999886</v>
      </c>
      <c r="V44" s="12">
        <f t="shared" si="1"/>
        <v>1.0499999999999972</v>
      </c>
    </row>
    <row r="45" spans="2:22" x14ac:dyDescent="0.3">
      <c r="B45" s="350">
        <v>44252</v>
      </c>
      <c r="C45">
        <v>39.409999999999997</v>
      </c>
      <c r="D45">
        <v>39.43</v>
      </c>
      <c r="E45">
        <v>38.19</v>
      </c>
      <c r="F45">
        <v>38.21</v>
      </c>
      <c r="G45" s="3">
        <v>914</v>
      </c>
      <c r="H45" t="s">
        <v>23</v>
      </c>
      <c r="I45" s="1">
        <v>38.754100000000001</v>
      </c>
      <c r="J45" s="7">
        <v>39.83</v>
      </c>
      <c r="K45">
        <v>39.83</v>
      </c>
      <c r="L45">
        <v>38.630000000000003</v>
      </c>
      <c r="M45">
        <v>38.57</v>
      </c>
      <c r="N45">
        <v>38.39</v>
      </c>
      <c r="O45" s="3">
        <v>1095</v>
      </c>
      <c r="P45" s="2">
        <v>39.097299999999997</v>
      </c>
      <c r="Q45" s="3">
        <v>182509</v>
      </c>
      <c r="R45" s="11">
        <f t="shared" si="0"/>
        <v>42234.15</v>
      </c>
      <c r="S45" s="13">
        <f t="shared" si="2"/>
        <v>-2.2306717363751671E-2</v>
      </c>
      <c r="T45" s="12">
        <f t="shared" si="3"/>
        <v>-0.88000000000000256</v>
      </c>
      <c r="U45" s="14">
        <f t="shared" si="4"/>
        <v>0.37999999999999545</v>
      </c>
      <c r="V45" s="12">
        <f t="shared" si="1"/>
        <v>1.1999999999999957</v>
      </c>
    </row>
    <row r="46" spans="2:22" x14ac:dyDescent="0.3">
      <c r="B46" s="350">
        <v>44253</v>
      </c>
      <c r="C46">
        <v>38</v>
      </c>
      <c r="D46">
        <v>38</v>
      </c>
      <c r="E46">
        <v>37.19</v>
      </c>
      <c r="F46">
        <v>37.229999999999997</v>
      </c>
      <c r="G46" s="3">
        <v>839</v>
      </c>
      <c r="H46" t="s">
        <v>23</v>
      </c>
      <c r="I46" s="1">
        <v>37.655000000000001</v>
      </c>
      <c r="J46" s="7">
        <v>38.03</v>
      </c>
      <c r="K46">
        <v>38.39</v>
      </c>
      <c r="L46">
        <v>37.549999999999997</v>
      </c>
      <c r="M46">
        <v>37.6</v>
      </c>
      <c r="N46">
        <v>37.57</v>
      </c>
      <c r="O46" s="3">
        <v>4426</v>
      </c>
      <c r="P46" s="2">
        <v>38.1053</v>
      </c>
      <c r="Q46" s="3">
        <v>184842</v>
      </c>
      <c r="R46" s="11">
        <f t="shared" si="0"/>
        <v>166417.60000000001</v>
      </c>
      <c r="S46" s="13">
        <f t="shared" si="2"/>
        <v>-2.514907959554058E-2</v>
      </c>
      <c r="T46" s="12">
        <f t="shared" si="3"/>
        <v>-0.96999999999999886</v>
      </c>
      <c r="U46" s="14">
        <f t="shared" si="4"/>
        <v>-0.53999999999999915</v>
      </c>
      <c r="V46" s="12">
        <f t="shared" si="1"/>
        <v>0.84000000000000341</v>
      </c>
    </row>
    <row r="47" spans="2:22" x14ac:dyDescent="0.3">
      <c r="B47" s="350">
        <v>44256</v>
      </c>
      <c r="C47">
        <v>37.78</v>
      </c>
      <c r="D47">
        <v>38.08</v>
      </c>
      <c r="E47">
        <v>37.020000000000003</v>
      </c>
      <c r="F47">
        <v>37.08</v>
      </c>
      <c r="G47" s="3">
        <v>754</v>
      </c>
      <c r="H47" t="s">
        <v>23</v>
      </c>
      <c r="I47" s="1">
        <v>37.305100000000003</v>
      </c>
      <c r="J47" s="7">
        <v>38.159999999999997</v>
      </c>
      <c r="K47">
        <v>38.43</v>
      </c>
      <c r="L47">
        <v>37.43</v>
      </c>
      <c r="M47">
        <v>37.450000000000003</v>
      </c>
      <c r="N47">
        <v>37.4</v>
      </c>
      <c r="O47" s="3">
        <v>2671</v>
      </c>
      <c r="P47" s="2">
        <v>37.798499999999997</v>
      </c>
      <c r="Q47" s="3">
        <v>186306</v>
      </c>
      <c r="R47" s="11">
        <f t="shared" si="0"/>
        <v>100028.95000000001</v>
      </c>
      <c r="S47" s="13">
        <f t="shared" si="2"/>
        <v>-3.9893617021276029E-3</v>
      </c>
      <c r="T47" s="12">
        <f t="shared" si="3"/>
        <v>-0.14999999999999858</v>
      </c>
      <c r="U47" s="14">
        <f t="shared" si="4"/>
        <v>0.55999999999999517</v>
      </c>
      <c r="V47" s="12">
        <f t="shared" si="1"/>
        <v>1</v>
      </c>
    </row>
    <row r="48" spans="2:22" x14ac:dyDescent="0.3">
      <c r="B48" s="350">
        <v>44257</v>
      </c>
      <c r="C48">
        <v>36.979999999999997</v>
      </c>
      <c r="D48">
        <v>38.22</v>
      </c>
      <c r="E48">
        <v>36.79</v>
      </c>
      <c r="F48">
        <v>38.299999999999997</v>
      </c>
      <c r="G48" s="3">
        <v>995</v>
      </c>
      <c r="H48" t="s">
        <v>23</v>
      </c>
      <c r="I48" s="1">
        <v>37.467700000000001</v>
      </c>
      <c r="J48" s="7">
        <v>37.25</v>
      </c>
      <c r="K48">
        <v>38.729999999999997</v>
      </c>
      <c r="L48">
        <v>37.159999999999997</v>
      </c>
      <c r="M48">
        <v>38.69</v>
      </c>
      <c r="N48">
        <v>38.69</v>
      </c>
      <c r="O48" s="3">
        <v>3334</v>
      </c>
      <c r="P48" s="2">
        <v>37.789099999999998</v>
      </c>
      <c r="Q48" s="3">
        <v>188548</v>
      </c>
      <c r="R48" s="11">
        <f t="shared" si="0"/>
        <v>128992.45999999999</v>
      </c>
      <c r="S48" s="13">
        <f t="shared" si="2"/>
        <v>3.3110814419225587E-2</v>
      </c>
      <c r="T48" s="12">
        <f t="shared" si="3"/>
        <v>1.2399999999999949</v>
      </c>
      <c r="U48" s="14">
        <f t="shared" si="4"/>
        <v>-0.20000000000000284</v>
      </c>
      <c r="V48" s="12">
        <f t="shared" si="1"/>
        <v>1.5700000000000003</v>
      </c>
    </row>
    <row r="49" spans="2:22" x14ac:dyDescent="0.3">
      <c r="B49" s="350">
        <v>44258</v>
      </c>
      <c r="C49">
        <v>38.21</v>
      </c>
      <c r="D49">
        <v>38.21</v>
      </c>
      <c r="E49">
        <v>37.08</v>
      </c>
      <c r="F49">
        <v>37.42</v>
      </c>
      <c r="G49" s="3">
        <v>790</v>
      </c>
      <c r="H49" t="s">
        <v>23</v>
      </c>
      <c r="I49" s="1">
        <v>37.356499999999997</v>
      </c>
      <c r="J49" s="7">
        <v>38.72</v>
      </c>
      <c r="K49">
        <v>38.75</v>
      </c>
      <c r="L49">
        <v>37.49</v>
      </c>
      <c r="M49">
        <v>37.82</v>
      </c>
      <c r="N49">
        <v>37.79</v>
      </c>
      <c r="O49" s="3">
        <v>2719</v>
      </c>
      <c r="P49" s="2">
        <v>37.7879</v>
      </c>
      <c r="Q49" s="3">
        <v>189601</v>
      </c>
      <c r="R49" s="11">
        <f t="shared" si="0"/>
        <v>102832.58</v>
      </c>
      <c r="S49" s="13">
        <f t="shared" si="2"/>
        <v>-2.2486430602222773E-2</v>
      </c>
      <c r="T49" s="12">
        <f t="shared" si="3"/>
        <v>-0.86999999999999744</v>
      </c>
      <c r="U49" s="14">
        <f t="shared" si="4"/>
        <v>3.0000000000001137E-2</v>
      </c>
      <c r="V49" s="12">
        <f t="shared" si="1"/>
        <v>1.259999999999998</v>
      </c>
    </row>
    <row r="50" spans="2:22" x14ac:dyDescent="0.3">
      <c r="B50" s="350">
        <v>44259</v>
      </c>
      <c r="C50">
        <v>37.520000000000003</v>
      </c>
      <c r="D50">
        <v>38.06</v>
      </c>
      <c r="E50">
        <v>36.64</v>
      </c>
      <c r="F50">
        <v>38.11</v>
      </c>
      <c r="G50" s="3">
        <v>907</v>
      </c>
      <c r="H50" t="s">
        <v>23</v>
      </c>
      <c r="I50" s="1">
        <v>37.235900000000001</v>
      </c>
      <c r="J50" s="7">
        <v>37.950000000000003</v>
      </c>
      <c r="K50">
        <v>38.729999999999997</v>
      </c>
      <c r="L50">
        <v>37.03</v>
      </c>
      <c r="M50">
        <v>38.51</v>
      </c>
      <c r="N50">
        <v>38.58</v>
      </c>
      <c r="O50" s="3">
        <v>2103</v>
      </c>
      <c r="P50" s="2">
        <v>37.695700000000002</v>
      </c>
      <c r="Q50" s="3">
        <v>190273</v>
      </c>
      <c r="R50" s="11">
        <f t="shared" si="0"/>
        <v>80986.53</v>
      </c>
      <c r="S50" s="13">
        <f t="shared" si="2"/>
        <v>1.8244315177154968E-2</v>
      </c>
      <c r="T50" s="12">
        <f t="shared" si="3"/>
        <v>0.68999999999999773</v>
      </c>
      <c r="U50" s="14">
        <f t="shared" si="4"/>
        <v>0.13000000000000256</v>
      </c>
      <c r="V50" s="12">
        <f t="shared" si="1"/>
        <v>1.6999999999999957</v>
      </c>
    </row>
    <row r="51" spans="2:22" x14ac:dyDescent="0.3">
      <c r="B51" s="350">
        <v>44260</v>
      </c>
      <c r="C51">
        <v>38.1</v>
      </c>
      <c r="D51">
        <v>39.07</v>
      </c>
      <c r="E51">
        <v>37.75</v>
      </c>
      <c r="F51">
        <v>38.96</v>
      </c>
      <c r="G51" s="3">
        <v>799</v>
      </c>
      <c r="H51" t="s">
        <v>23</v>
      </c>
      <c r="I51" s="1">
        <v>38.543199999999999</v>
      </c>
      <c r="J51" s="7">
        <v>38.6</v>
      </c>
      <c r="K51">
        <v>39.450000000000003</v>
      </c>
      <c r="L51">
        <v>38.159999999999997</v>
      </c>
      <c r="M51">
        <v>39.36</v>
      </c>
      <c r="N51">
        <v>39.28</v>
      </c>
      <c r="O51" s="3">
        <v>1695</v>
      </c>
      <c r="P51" s="2">
        <v>38.8202</v>
      </c>
      <c r="Q51" s="3">
        <v>191222</v>
      </c>
      <c r="R51" s="11">
        <f t="shared" si="0"/>
        <v>66715.199999999997</v>
      </c>
      <c r="S51" s="13">
        <f t="shared" si="2"/>
        <v>2.2072189041807411E-2</v>
      </c>
      <c r="T51" s="12">
        <f t="shared" si="3"/>
        <v>0.85000000000000142</v>
      </c>
      <c r="U51" s="14">
        <f t="shared" si="4"/>
        <v>9.0000000000003411E-2</v>
      </c>
      <c r="V51" s="12">
        <f t="shared" si="1"/>
        <v>1.2900000000000063</v>
      </c>
    </row>
    <row r="52" spans="2:22" x14ac:dyDescent="0.3">
      <c r="B52" s="350">
        <v>44263</v>
      </c>
      <c r="C52">
        <v>38.9</v>
      </c>
      <c r="D52">
        <v>39.090000000000003</v>
      </c>
      <c r="E52">
        <v>38.47</v>
      </c>
      <c r="F52">
        <v>39.07</v>
      </c>
      <c r="G52" s="3">
        <v>718</v>
      </c>
      <c r="H52" t="s">
        <v>23</v>
      </c>
      <c r="I52" s="1">
        <v>38.748100000000001</v>
      </c>
      <c r="J52" s="7">
        <v>39.76</v>
      </c>
      <c r="K52">
        <v>39.76</v>
      </c>
      <c r="L52">
        <v>38.67</v>
      </c>
      <c r="M52">
        <v>39.47</v>
      </c>
      <c r="N52">
        <v>39.4</v>
      </c>
      <c r="O52" s="3">
        <v>3133</v>
      </c>
      <c r="P52" s="2">
        <v>39.0623</v>
      </c>
      <c r="Q52" s="3">
        <v>192563</v>
      </c>
      <c r="R52" s="11">
        <f t="shared" si="0"/>
        <v>123659.51</v>
      </c>
      <c r="S52" s="13">
        <f t="shared" si="2"/>
        <v>2.7947154471543723E-3</v>
      </c>
      <c r="T52" s="12">
        <f t="shared" si="3"/>
        <v>0.10999999999999943</v>
      </c>
      <c r="U52" s="14">
        <f t="shared" si="4"/>
        <v>0.39999999999999858</v>
      </c>
      <c r="V52" s="12">
        <f t="shared" si="1"/>
        <v>1.0899999999999963</v>
      </c>
    </row>
    <row r="53" spans="2:22" x14ac:dyDescent="0.3">
      <c r="B53" s="350">
        <v>44264</v>
      </c>
      <c r="C53">
        <v>39.25</v>
      </c>
      <c r="D53">
        <v>40.65</v>
      </c>
      <c r="E53">
        <v>39.1</v>
      </c>
      <c r="F53">
        <v>40.58</v>
      </c>
      <c r="G53" s="3">
        <v>654</v>
      </c>
      <c r="H53" t="s">
        <v>23</v>
      </c>
      <c r="I53" s="1">
        <v>40.067799999999998</v>
      </c>
      <c r="J53" s="7">
        <v>39.57</v>
      </c>
      <c r="K53">
        <v>41.1</v>
      </c>
      <c r="L53">
        <v>39.4</v>
      </c>
      <c r="M53">
        <v>40.98</v>
      </c>
      <c r="N53">
        <v>41.05</v>
      </c>
      <c r="O53" s="3">
        <v>1612</v>
      </c>
      <c r="P53" s="2">
        <v>40.274999999999999</v>
      </c>
      <c r="Q53" s="3">
        <v>193697</v>
      </c>
      <c r="R53" s="11">
        <f t="shared" si="0"/>
        <v>66059.759999999995</v>
      </c>
      <c r="S53" s="13">
        <f t="shared" si="2"/>
        <v>3.8256903977704537E-2</v>
      </c>
      <c r="T53" s="12">
        <f t="shared" si="3"/>
        <v>1.509999999999998</v>
      </c>
      <c r="U53" s="14">
        <f t="shared" si="4"/>
        <v>0.10000000000000142</v>
      </c>
      <c r="V53" s="12">
        <f t="shared" si="1"/>
        <v>1.7000000000000028</v>
      </c>
    </row>
    <row r="54" spans="2:22" x14ac:dyDescent="0.3">
      <c r="B54" s="350">
        <v>44265</v>
      </c>
      <c r="C54">
        <v>40.64</v>
      </c>
      <c r="D54">
        <v>41.6</v>
      </c>
      <c r="E54">
        <v>40.64</v>
      </c>
      <c r="F54">
        <v>41.47</v>
      </c>
      <c r="G54" s="3">
        <v>429</v>
      </c>
      <c r="H54" t="s">
        <v>23</v>
      </c>
      <c r="I54" s="1">
        <v>41.248899999999999</v>
      </c>
      <c r="J54" s="7">
        <v>40.96</v>
      </c>
      <c r="K54">
        <v>42.12</v>
      </c>
      <c r="L54">
        <v>40.83</v>
      </c>
      <c r="M54">
        <v>41.87</v>
      </c>
      <c r="N54">
        <v>41.83</v>
      </c>
      <c r="O54" s="3">
        <v>7580</v>
      </c>
      <c r="P54" s="2">
        <v>41.597799999999999</v>
      </c>
      <c r="Q54" s="3">
        <v>189049</v>
      </c>
      <c r="R54" s="11">
        <f t="shared" si="0"/>
        <v>317374.59999999998</v>
      </c>
      <c r="S54" s="13">
        <f t="shared" si="2"/>
        <v>2.1717911176183602E-2</v>
      </c>
      <c r="T54" s="12">
        <f t="shared" si="3"/>
        <v>0.89000000000000057</v>
      </c>
      <c r="U54" s="14">
        <f t="shared" si="4"/>
        <v>-1.9999999999996021E-2</v>
      </c>
      <c r="V54" s="12">
        <f t="shared" si="1"/>
        <v>1.2899999999999991</v>
      </c>
    </row>
    <row r="55" spans="2:22" x14ac:dyDescent="0.3">
      <c r="B55" s="350">
        <v>44266</v>
      </c>
      <c r="C55">
        <v>41.4</v>
      </c>
      <c r="D55">
        <v>42.49</v>
      </c>
      <c r="E55">
        <v>41.05</v>
      </c>
      <c r="F55">
        <v>41.86</v>
      </c>
      <c r="G55" s="3">
        <v>829</v>
      </c>
      <c r="H55" t="s">
        <v>23</v>
      </c>
      <c r="I55" s="1">
        <v>41.819099999999999</v>
      </c>
      <c r="J55" s="7">
        <v>42.01</v>
      </c>
      <c r="K55">
        <v>43.02</v>
      </c>
      <c r="L55">
        <v>41.35</v>
      </c>
      <c r="M55">
        <v>42.27</v>
      </c>
      <c r="N55">
        <v>42.16</v>
      </c>
      <c r="O55" s="3">
        <v>9369</v>
      </c>
      <c r="P55" s="2">
        <v>42.256799999999998</v>
      </c>
      <c r="Q55" s="3">
        <v>191863</v>
      </c>
      <c r="R55" s="11">
        <f t="shared" si="0"/>
        <v>396027.63</v>
      </c>
      <c r="S55" s="13">
        <f t="shared" si="2"/>
        <v>9.5533795080011696E-3</v>
      </c>
      <c r="T55" s="12">
        <f t="shared" si="3"/>
        <v>0.40000000000000568</v>
      </c>
      <c r="U55" s="14">
        <f t="shared" si="4"/>
        <v>0.14000000000000057</v>
      </c>
      <c r="V55" s="12">
        <f t="shared" si="1"/>
        <v>1.6700000000000017</v>
      </c>
    </row>
    <row r="56" spans="2:22" x14ac:dyDescent="0.3">
      <c r="B56" s="350">
        <v>44267</v>
      </c>
      <c r="C56">
        <v>42.12</v>
      </c>
      <c r="D56">
        <v>42.78</v>
      </c>
      <c r="E56">
        <v>41.48</v>
      </c>
      <c r="F56">
        <v>42.79</v>
      </c>
      <c r="G56" s="3">
        <v>817</v>
      </c>
      <c r="H56" t="s">
        <v>23</v>
      </c>
      <c r="I56" s="1">
        <v>42.188000000000002</v>
      </c>
      <c r="J56" s="7">
        <v>42.16</v>
      </c>
      <c r="K56">
        <v>43.22</v>
      </c>
      <c r="L56">
        <v>41.85</v>
      </c>
      <c r="M56">
        <v>43.19</v>
      </c>
      <c r="N56">
        <v>43.18</v>
      </c>
      <c r="O56" s="3">
        <v>3023</v>
      </c>
      <c r="P56" s="2">
        <v>42.310400000000001</v>
      </c>
      <c r="Q56" s="3">
        <v>192475</v>
      </c>
      <c r="R56" s="11">
        <f t="shared" si="0"/>
        <v>130563.37</v>
      </c>
      <c r="S56" s="13">
        <f t="shared" si="2"/>
        <v>2.176484504376619E-2</v>
      </c>
      <c r="T56" s="12">
        <f t="shared" si="3"/>
        <v>0.9199999999999946</v>
      </c>
      <c r="U56" s="14">
        <f t="shared" si="4"/>
        <v>-0.11000000000000654</v>
      </c>
      <c r="V56" s="12">
        <f t="shared" si="1"/>
        <v>1.3699999999999974</v>
      </c>
    </row>
    <row r="57" spans="2:22" x14ac:dyDescent="0.3">
      <c r="B57" s="350">
        <v>44270</v>
      </c>
      <c r="C57">
        <v>42.18</v>
      </c>
      <c r="D57">
        <v>43.2</v>
      </c>
      <c r="E57">
        <v>42</v>
      </c>
      <c r="F57">
        <v>42.3</v>
      </c>
      <c r="G57" s="3">
        <v>1270</v>
      </c>
      <c r="H57" t="s">
        <v>23</v>
      </c>
      <c r="I57" s="1">
        <v>42.716299999999997</v>
      </c>
      <c r="J57" s="7">
        <v>42.44</v>
      </c>
      <c r="K57">
        <v>43.65</v>
      </c>
      <c r="L57">
        <v>42.42</v>
      </c>
      <c r="M57">
        <v>42.73</v>
      </c>
      <c r="N57">
        <v>42.72</v>
      </c>
      <c r="O57" s="3">
        <v>8300</v>
      </c>
      <c r="P57" s="2">
        <v>42.9754</v>
      </c>
      <c r="Q57" s="3">
        <v>195789</v>
      </c>
      <c r="R57" s="11">
        <f t="shared" si="0"/>
        <v>354659</v>
      </c>
      <c r="S57" s="13">
        <f t="shared" si="2"/>
        <v>-1.0650613567955602E-2</v>
      </c>
      <c r="T57" s="12">
        <f t="shared" si="3"/>
        <v>-0.46000000000000085</v>
      </c>
      <c r="U57" s="14">
        <f t="shared" si="4"/>
        <v>-0.75</v>
      </c>
      <c r="V57" s="12">
        <f t="shared" si="1"/>
        <v>1.2299999999999969</v>
      </c>
    </row>
    <row r="58" spans="2:22" x14ac:dyDescent="0.3">
      <c r="B58" s="350">
        <v>44271</v>
      </c>
      <c r="C58">
        <v>42.19</v>
      </c>
      <c r="D58">
        <v>42.38</v>
      </c>
      <c r="E58">
        <v>41.43</v>
      </c>
      <c r="F58">
        <v>41.49</v>
      </c>
      <c r="G58" s="3">
        <v>1876</v>
      </c>
      <c r="H58" t="s">
        <v>23</v>
      </c>
      <c r="I58" s="1">
        <v>41.931699999999999</v>
      </c>
      <c r="J58" s="7">
        <v>42.5</v>
      </c>
      <c r="K58">
        <v>42.94</v>
      </c>
      <c r="L58">
        <v>41.92</v>
      </c>
      <c r="M58">
        <v>41.96</v>
      </c>
      <c r="N58">
        <v>41.97</v>
      </c>
      <c r="O58" s="3">
        <v>12129</v>
      </c>
      <c r="P58" s="2">
        <v>42.473199999999999</v>
      </c>
      <c r="Q58" s="3">
        <v>203071</v>
      </c>
      <c r="R58" s="11">
        <f t="shared" si="0"/>
        <v>508932.84</v>
      </c>
      <c r="S58" s="13">
        <f t="shared" si="2"/>
        <v>-1.8020126374912127E-2</v>
      </c>
      <c r="T58" s="12">
        <f t="shared" si="3"/>
        <v>-0.76999999999999602</v>
      </c>
      <c r="U58" s="14">
        <f t="shared" si="4"/>
        <v>-0.22999999999999687</v>
      </c>
      <c r="V58" s="12">
        <f t="shared" si="1"/>
        <v>1.019999999999996</v>
      </c>
    </row>
    <row r="59" spans="2:22" x14ac:dyDescent="0.3">
      <c r="B59" s="350">
        <v>44272</v>
      </c>
      <c r="C59">
        <v>41.72</v>
      </c>
      <c r="D59">
        <v>42.77</v>
      </c>
      <c r="E59">
        <v>41.58</v>
      </c>
      <c r="F59">
        <v>42.87</v>
      </c>
      <c r="G59" s="3">
        <v>1501</v>
      </c>
      <c r="H59" t="s">
        <v>23</v>
      </c>
      <c r="I59" s="1">
        <v>42.105699999999999</v>
      </c>
      <c r="J59" s="7">
        <v>42.33</v>
      </c>
      <c r="K59">
        <v>43.4</v>
      </c>
      <c r="L59">
        <v>42.1</v>
      </c>
      <c r="M59">
        <v>43.34</v>
      </c>
      <c r="N59">
        <v>43.37</v>
      </c>
      <c r="O59" s="3">
        <v>5373</v>
      </c>
      <c r="P59" s="2">
        <v>42.481000000000002</v>
      </c>
      <c r="Q59" s="3">
        <v>204128</v>
      </c>
      <c r="R59" s="11">
        <f t="shared" si="0"/>
        <v>232865.82</v>
      </c>
      <c r="S59" s="13">
        <f t="shared" si="2"/>
        <v>3.2888465204957251E-2</v>
      </c>
      <c r="T59" s="12">
        <f t="shared" si="3"/>
        <v>1.3800000000000026</v>
      </c>
      <c r="U59" s="14">
        <f t="shared" si="4"/>
        <v>0.36999999999999744</v>
      </c>
      <c r="V59" s="12">
        <f t="shared" si="1"/>
        <v>1.2999999999999972</v>
      </c>
    </row>
    <row r="60" spans="2:22" x14ac:dyDescent="0.3">
      <c r="B60" s="350">
        <v>44273</v>
      </c>
      <c r="C60">
        <v>43.54</v>
      </c>
      <c r="D60">
        <v>43.56</v>
      </c>
      <c r="E60">
        <v>42.21</v>
      </c>
      <c r="F60">
        <v>42.28</v>
      </c>
      <c r="G60" s="3">
        <v>1073</v>
      </c>
      <c r="H60" t="s">
        <v>23</v>
      </c>
      <c r="I60" s="1">
        <v>42.884799999999998</v>
      </c>
      <c r="J60" s="7">
        <v>43.34</v>
      </c>
      <c r="K60">
        <v>44.07</v>
      </c>
      <c r="L60">
        <v>42.58</v>
      </c>
      <c r="M60">
        <v>42.74</v>
      </c>
      <c r="N60">
        <v>42.69</v>
      </c>
      <c r="O60" s="3">
        <v>8891</v>
      </c>
      <c r="P60" s="2">
        <v>43.384599999999999</v>
      </c>
      <c r="Q60" s="3">
        <v>205914</v>
      </c>
      <c r="R60" s="11">
        <f t="shared" si="0"/>
        <v>380001.34</v>
      </c>
      <c r="S60" s="13">
        <f t="shared" si="2"/>
        <v>-1.3844023996308241E-2</v>
      </c>
      <c r="T60" s="12">
        <f t="shared" si="3"/>
        <v>-0.60000000000000142</v>
      </c>
      <c r="U60" s="14">
        <f t="shared" si="4"/>
        <v>0</v>
      </c>
      <c r="V60" s="12">
        <f t="shared" si="1"/>
        <v>1.490000000000002</v>
      </c>
    </row>
    <row r="61" spans="2:22" x14ac:dyDescent="0.3">
      <c r="B61" s="350">
        <v>44274</v>
      </c>
      <c r="C61">
        <v>41.75</v>
      </c>
      <c r="D61">
        <v>42.16</v>
      </c>
      <c r="E61">
        <v>41.14</v>
      </c>
      <c r="F61">
        <v>41.85</v>
      </c>
      <c r="G61" s="3">
        <v>1230</v>
      </c>
      <c r="H61" t="s">
        <v>23</v>
      </c>
      <c r="I61" s="1">
        <v>41.894599999999997</v>
      </c>
      <c r="J61" s="7">
        <v>42.4</v>
      </c>
      <c r="K61">
        <v>42.64</v>
      </c>
      <c r="L61">
        <v>41.6</v>
      </c>
      <c r="M61">
        <v>42.31</v>
      </c>
      <c r="N61">
        <v>42.28</v>
      </c>
      <c r="O61" s="3">
        <v>2717</v>
      </c>
      <c r="P61" s="2">
        <v>42.166800000000002</v>
      </c>
      <c r="Q61" s="3">
        <v>206937</v>
      </c>
      <c r="R61" s="11">
        <f t="shared" si="0"/>
        <v>114956.27</v>
      </c>
      <c r="S61" s="13">
        <f t="shared" si="2"/>
        <v>-1.0060832943378561E-2</v>
      </c>
      <c r="T61" s="12">
        <f t="shared" si="3"/>
        <v>-0.42999999999999972</v>
      </c>
      <c r="U61" s="14">
        <f t="shared" si="4"/>
        <v>-0.34000000000000341</v>
      </c>
      <c r="V61" s="12">
        <f t="shared" si="1"/>
        <v>1.0399999999999991</v>
      </c>
    </row>
    <row r="62" spans="2:22" x14ac:dyDescent="0.3">
      <c r="B62" s="350">
        <v>44277</v>
      </c>
      <c r="C62">
        <v>41.64</v>
      </c>
      <c r="D62">
        <v>42.46</v>
      </c>
      <c r="E62">
        <v>41.64</v>
      </c>
      <c r="F62">
        <v>42.72</v>
      </c>
      <c r="G62" s="3">
        <v>491</v>
      </c>
      <c r="H62" t="s">
        <v>23</v>
      </c>
      <c r="I62" s="1">
        <v>41.944600000000001</v>
      </c>
      <c r="J62" s="7">
        <v>42.1</v>
      </c>
      <c r="K62">
        <v>43.35</v>
      </c>
      <c r="L62">
        <v>42.09</v>
      </c>
      <c r="M62">
        <v>43.18</v>
      </c>
      <c r="N62">
        <v>43.15</v>
      </c>
      <c r="O62" s="3">
        <v>1083</v>
      </c>
      <c r="P62" s="2">
        <v>42.651699999999998</v>
      </c>
      <c r="Q62" s="3">
        <v>207227</v>
      </c>
      <c r="R62" s="11">
        <f t="shared" si="0"/>
        <v>46763.94</v>
      </c>
      <c r="S62" s="13">
        <f t="shared" si="2"/>
        <v>2.0562514771921503E-2</v>
      </c>
      <c r="T62" s="12">
        <f t="shared" si="3"/>
        <v>0.86999999999999744</v>
      </c>
      <c r="U62" s="14">
        <f t="shared" si="4"/>
        <v>-0.21000000000000085</v>
      </c>
      <c r="V62" s="12">
        <f t="shared" si="1"/>
        <v>1.259999999999998</v>
      </c>
    </row>
    <row r="63" spans="2:22" x14ac:dyDescent="0.3">
      <c r="B63" s="350">
        <v>44278</v>
      </c>
      <c r="C63">
        <v>42.66</v>
      </c>
      <c r="D63">
        <v>42.66</v>
      </c>
      <c r="E63">
        <v>41.21</v>
      </c>
      <c r="F63">
        <v>41.32</v>
      </c>
      <c r="G63" s="3">
        <v>1586</v>
      </c>
      <c r="H63" t="s">
        <v>23</v>
      </c>
      <c r="I63" s="1">
        <v>41.575299999999999</v>
      </c>
      <c r="J63" s="7">
        <v>43.02</v>
      </c>
      <c r="K63">
        <v>43.11</v>
      </c>
      <c r="L63">
        <v>41.67</v>
      </c>
      <c r="M63">
        <v>41.78</v>
      </c>
      <c r="N63">
        <v>41.7</v>
      </c>
      <c r="O63" s="3">
        <v>3180</v>
      </c>
      <c r="P63" s="2">
        <v>42.337899999999998</v>
      </c>
      <c r="Q63" s="3">
        <v>208276</v>
      </c>
      <c r="R63" s="11">
        <f t="shared" si="0"/>
        <v>132860.4</v>
      </c>
      <c r="S63" s="13">
        <f t="shared" si="2"/>
        <v>-3.2422417786011959E-2</v>
      </c>
      <c r="T63" s="12">
        <f t="shared" si="3"/>
        <v>-1.3999999999999986</v>
      </c>
      <c r="U63" s="14">
        <f t="shared" si="4"/>
        <v>-0.15999999999999659</v>
      </c>
      <c r="V63" s="12">
        <f t="shared" si="1"/>
        <v>1.4399999999999977</v>
      </c>
    </row>
    <row r="64" spans="2:22" x14ac:dyDescent="0.3">
      <c r="B64" s="350">
        <v>44279</v>
      </c>
      <c r="C64">
        <v>41.2</v>
      </c>
      <c r="D64">
        <v>41.56</v>
      </c>
      <c r="E64">
        <v>40.65</v>
      </c>
      <c r="F64">
        <v>41.49</v>
      </c>
      <c r="G64" s="3">
        <v>1528</v>
      </c>
      <c r="H64" t="s">
        <v>23</v>
      </c>
      <c r="I64" s="1">
        <v>40.930500000000002</v>
      </c>
      <c r="J64" s="7">
        <v>41.86</v>
      </c>
      <c r="K64">
        <v>42.03</v>
      </c>
      <c r="L64">
        <v>41.12</v>
      </c>
      <c r="M64">
        <v>41.96</v>
      </c>
      <c r="N64">
        <v>41.94</v>
      </c>
      <c r="O64" s="3">
        <v>3076</v>
      </c>
      <c r="P64" s="2">
        <v>41.373100000000001</v>
      </c>
      <c r="Q64" s="3">
        <v>209087</v>
      </c>
      <c r="R64" s="11">
        <f t="shared" si="0"/>
        <v>129068.96</v>
      </c>
      <c r="S64" s="13">
        <f t="shared" si="2"/>
        <v>4.3082814743895526E-3</v>
      </c>
      <c r="T64" s="12">
        <f t="shared" si="3"/>
        <v>0.17999999999999972</v>
      </c>
      <c r="U64" s="14">
        <f t="shared" si="4"/>
        <v>7.9999999999998295E-2</v>
      </c>
      <c r="V64" s="12">
        <f t="shared" si="1"/>
        <v>0.91000000000000369</v>
      </c>
    </row>
    <row r="65" spans="2:22" x14ac:dyDescent="0.3">
      <c r="B65" s="350">
        <v>44280</v>
      </c>
      <c r="C65">
        <v>41.2</v>
      </c>
      <c r="D65">
        <v>41.2</v>
      </c>
      <c r="E65">
        <v>39.57</v>
      </c>
      <c r="F65">
        <v>40.26</v>
      </c>
      <c r="G65" s="3">
        <v>1172</v>
      </c>
      <c r="H65" t="s">
        <v>23</v>
      </c>
      <c r="I65" s="1">
        <v>40.187199999999997</v>
      </c>
      <c r="J65" s="7">
        <v>41.84</v>
      </c>
      <c r="K65">
        <v>41.95</v>
      </c>
      <c r="L65">
        <v>40</v>
      </c>
      <c r="M65">
        <v>40.71</v>
      </c>
      <c r="N65">
        <v>40.700000000000003</v>
      </c>
      <c r="O65" s="3">
        <v>3477</v>
      </c>
      <c r="P65" s="2">
        <v>40.797800000000002</v>
      </c>
      <c r="Q65" s="3">
        <v>210185</v>
      </c>
      <c r="R65" s="11">
        <f t="shared" si="0"/>
        <v>141548.67000000001</v>
      </c>
      <c r="S65" s="13">
        <f t="shared" si="2"/>
        <v>-2.979027645376553E-2</v>
      </c>
      <c r="T65" s="12">
        <f t="shared" si="3"/>
        <v>-1.25</v>
      </c>
      <c r="U65" s="14">
        <f t="shared" si="4"/>
        <v>-0.11999999999999744</v>
      </c>
      <c r="V65" s="12">
        <f t="shared" si="1"/>
        <v>1.9500000000000028</v>
      </c>
    </row>
    <row r="66" spans="2:22" x14ac:dyDescent="0.3">
      <c r="B66" s="350">
        <v>44281</v>
      </c>
      <c r="C66">
        <v>40.1</v>
      </c>
      <c r="D66">
        <v>41.66</v>
      </c>
      <c r="E66">
        <v>40.1</v>
      </c>
      <c r="F66">
        <v>41.63</v>
      </c>
      <c r="G66" s="3">
        <v>1354</v>
      </c>
      <c r="H66" t="s">
        <v>23</v>
      </c>
      <c r="I66" s="1">
        <v>41.142800000000001</v>
      </c>
      <c r="J66" s="7">
        <v>40.71</v>
      </c>
      <c r="K66">
        <v>42.17</v>
      </c>
      <c r="L66">
        <v>40.64</v>
      </c>
      <c r="M66">
        <v>42.09</v>
      </c>
      <c r="N66">
        <v>42.08</v>
      </c>
      <c r="O66" s="3">
        <v>2271</v>
      </c>
      <c r="P66" s="2">
        <v>41.444099999999999</v>
      </c>
      <c r="Q66" s="3">
        <v>211075</v>
      </c>
      <c r="R66" s="11">
        <f t="shared" si="0"/>
        <v>95586.390000000014</v>
      </c>
      <c r="S66" s="13">
        <f t="shared" si="2"/>
        <v>3.3898305084745894E-2</v>
      </c>
      <c r="T66" s="12">
        <f t="shared" si="3"/>
        <v>1.3800000000000026</v>
      </c>
      <c r="U66" s="14">
        <f t="shared" si="4"/>
        <v>0</v>
      </c>
      <c r="V66" s="12">
        <f t="shared" si="1"/>
        <v>1.5300000000000011</v>
      </c>
    </row>
    <row r="67" spans="2:22" x14ac:dyDescent="0.3">
      <c r="B67" s="350">
        <v>44284</v>
      </c>
      <c r="C67">
        <v>41.04</v>
      </c>
      <c r="D67">
        <v>42.07</v>
      </c>
      <c r="E67">
        <v>40.75</v>
      </c>
      <c r="F67">
        <v>41.75</v>
      </c>
      <c r="G67" s="3">
        <v>608</v>
      </c>
      <c r="H67" t="s">
        <v>23</v>
      </c>
      <c r="I67" s="1">
        <v>41.388300000000001</v>
      </c>
      <c r="J67" s="7">
        <v>41.84</v>
      </c>
      <c r="K67">
        <v>42.64</v>
      </c>
      <c r="L67">
        <v>41.19</v>
      </c>
      <c r="M67">
        <v>42.2</v>
      </c>
      <c r="N67">
        <v>42.2</v>
      </c>
      <c r="O67" s="3">
        <v>1124</v>
      </c>
      <c r="P67" s="2">
        <v>41.884</v>
      </c>
      <c r="Q67" s="3">
        <v>211680</v>
      </c>
      <c r="R67" s="11">
        <f t="shared" si="0"/>
        <v>47432.800000000003</v>
      </c>
      <c r="S67" s="13">
        <f t="shared" si="2"/>
        <v>2.6134473746732834E-3</v>
      </c>
      <c r="T67" s="12">
        <f t="shared" si="3"/>
        <v>0.10999999999999943</v>
      </c>
      <c r="U67" s="14">
        <f t="shared" si="4"/>
        <v>-0.25</v>
      </c>
      <c r="V67" s="12">
        <f t="shared" si="1"/>
        <v>1.4500000000000028</v>
      </c>
    </row>
    <row r="68" spans="2:22" x14ac:dyDescent="0.3">
      <c r="B68" s="350">
        <v>44285</v>
      </c>
      <c r="C68">
        <v>41.65</v>
      </c>
      <c r="D68">
        <v>42.2</v>
      </c>
      <c r="E68">
        <v>41.65</v>
      </c>
      <c r="F68">
        <v>41.95</v>
      </c>
      <c r="G68" s="3">
        <v>1189</v>
      </c>
      <c r="H68" t="s">
        <v>23</v>
      </c>
      <c r="I68" s="1">
        <v>42.002800000000001</v>
      </c>
      <c r="J68" s="7">
        <v>41.94</v>
      </c>
      <c r="K68">
        <v>42.83</v>
      </c>
      <c r="L68">
        <v>41.83</v>
      </c>
      <c r="M68">
        <v>42.4</v>
      </c>
      <c r="N68">
        <v>42.42</v>
      </c>
      <c r="O68" s="3">
        <v>3400</v>
      </c>
      <c r="P68" s="2">
        <v>42.459099999999999</v>
      </c>
      <c r="Q68" s="3">
        <v>213992</v>
      </c>
      <c r="R68" s="11">
        <f t="shared" si="0"/>
        <v>144160</v>
      </c>
      <c r="S68" s="13">
        <f t="shared" si="2"/>
        <v>4.7393364928909332E-3</v>
      </c>
      <c r="T68" s="12">
        <f t="shared" si="3"/>
        <v>0.19999999999999574</v>
      </c>
      <c r="U68" s="14">
        <f t="shared" si="4"/>
        <v>-0.26000000000000512</v>
      </c>
      <c r="V68" s="12">
        <f t="shared" si="1"/>
        <v>1</v>
      </c>
    </row>
    <row r="69" spans="2:22" x14ac:dyDescent="0.3">
      <c r="B69" s="350">
        <v>44286</v>
      </c>
      <c r="C69">
        <v>42.32</v>
      </c>
      <c r="D69">
        <v>42.6</v>
      </c>
      <c r="E69">
        <v>42.01</v>
      </c>
      <c r="F69">
        <v>42.45</v>
      </c>
      <c r="G69" s="3">
        <v>794</v>
      </c>
      <c r="H69" t="s">
        <v>23</v>
      </c>
      <c r="I69" s="1">
        <v>42.3491</v>
      </c>
      <c r="J69" s="7">
        <v>42.48</v>
      </c>
      <c r="K69">
        <v>43.1</v>
      </c>
      <c r="L69">
        <v>42.37</v>
      </c>
      <c r="M69">
        <v>42.89</v>
      </c>
      <c r="N69">
        <v>42.8</v>
      </c>
      <c r="O69" s="3">
        <v>1297</v>
      </c>
      <c r="P69" s="2">
        <v>42.738199999999999</v>
      </c>
      <c r="Q69" s="3">
        <v>214237</v>
      </c>
      <c r="R69" s="11">
        <f t="shared" si="0"/>
        <v>55628.33</v>
      </c>
      <c r="S69" s="13">
        <f t="shared" si="2"/>
        <v>1.1556603773585028E-2</v>
      </c>
      <c r="T69" s="12">
        <f t="shared" si="3"/>
        <v>0.49000000000000199</v>
      </c>
      <c r="U69" s="14">
        <f t="shared" si="4"/>
        <v>7.9999999999998295E-2</v>
      </c>
      <c r="V69" s="12">
        <f t="shared" si="1"/>
        <v>0.73000000000000398</v>
      </c>
    </row>
    <row r="70" spans="2:22" x14ac:dyDescent="0.3">
      <c r="B70" s="350">
        <v>44287</v>
      </c>
      <c r="C70">
        <v>42.2</v>
      </c>
      <c r="D70">
        <v>42.76</v>
      </c>
      <c r="E70">
        <v>42.08</v>
      </c>
      <c r="F70">
        <v>42.37</v>
      </c>
      <c r="G70" s="3">
        <v>776</v>
      </c>
      <c r="H70" t="s">
        <v>23</v>
      </c>
      <c r="I70" s="1">
        <v>42.5075</v>
      </c>
      <c r="J70" s="7">
        <v>42.89</v>
      </c>
      <c r="K70">
        <v>43.16</v>
      </c>
      <c r="L70">
        <v>42.53</v>
      </c>
      <c r="M70">
        <v>42.81</v>
      </c>
      <c r="N70">
        <v>42.77</v>
      </c>
      <c r="O70" s="3">
        <v>1006</v>
      </c>
      <c r="P70" s="2">
        <v>42.874000000000002</v>
      </c>
      <c r="Q70" s="3">
        <v>214225</v>
      </c>
      <c r="R70" s="11">
        <f t="shared" si="0"/>
        <v>43066.86</v>
      </c>
      <c r="S70" s="13">
        <f t="shared" si="2"/>
        <v>-1.8652366519001928E-3</v>
      </c>
      <c r="T70" s="12">
        <f t="shared" si="3"/>
        <v>-7.9999999999998295E-2</v>
      </c>
      <c r="U70" s="14">
        <f t="shared" si="4"/>
        <v>0</v>
      </c>
      <c r="V70" s="12">
        <f t="shared" si="1"/>
        <v>0.62999999999999545</v>
      </c>
    </row>
    <row r="71" spans="2:22" x14ac:dyDescent="0.3">
      <c r="B71" s="350">
        <v>44288</v>
      </c>
      <c r="C71">
        <v>42.2</v>
      </c>
      <c r="D71">
        <v>42.76</v>
      </c>
      <c r="E71">
        <v>42.08</v>
      </c>
      <c r="F71">
        <v>42.37</v>
      </c>
      <c r="G71" s="3">
        <v>776</v>
      </c>
      <c r="H71" t="s">
        <v>23</v>
      </c>
      <c r="I71" s="1">
        <v>42.5075</v>
      </c>
      <c r="J71" s="7">
        <v>42.89</v>
      </c>
      <c r="K71">
        <v>43.16</v>
      </c>
      <c r="L71">
        <v>42.53</v>
      </c>
      <c r="M71">
        <v>42.81</v>
      </c>
      <c r="N71">
        <v>42.77</v>
      </c>
      <c r="O71" s="3">
        <v>1006</v>
      </c>
      <c r="P71" s="2">
        <v>42.874000000000002</v>
      </c>
      <c r="Q71" s="3">
        <v>214225</v>
      </c>
      <c r="R71" s="11">
        <f t="shared" ref="R71:R134" si="5">+M71*O71</f>
        <v>43066.86</v>
      </c>
      <c r="S71" s="13">
        <f t="shared" si="2"/>
        <v>0</v>
      </c>
      <c r="T71" s="12">
        <f t="shared" si="3"/>
        <v>0</v>
      </c>
      <c r="U71" s="14">
        <f t="shared" si="4"/>
        <v>7.9999999999998295E-2</v>
      </c>
      <c r="V71" s="12">
        <f t="shared" ref="V71:V134" si="6">+K71-L71</f>
        <v>0.62999999999999545</v>
      </c>
    </row>
    <row r="72" spans="2:22" x14ac:dyDescent="0.3">
      <c r="B72" s="350">
        <v>44291</v>
      </c>
      <c r="C72">
        <v>42.2</v>
      </c>
      <c r="D72">
        <v>42.76</v>
      </c>
      <c r="E72">
        <v>42.08</v>
      </c>
      <c r="F72">
        <v>42.37</v>
      </c>
      <c r="G72" s="3">
        <v>776</v>
      </c>
      <c r="H72" t="s">
        <v>23</v>
      </c>
      <c r="I72" s="1">
        <v>42.5075</v>
      </c>
      <c r="J72" s="7">
        <v>42.89</v>
      </c>
      <c r="K72">
        <v>43.16</v>
      </c>
      <c r="L72">
        <v>42.53</v>
      </c>
      <c r="M72">
        <v>42.81</v>
      </c>
      <c r="N72">
        <v>42.77</v>
      </c>
      <c r="O72" s="3">
        <v>1006</v>
      </c>
      <c r="P72" s="2">
        <v>42.874000000000002</v>
      </c>
      <c r="Q72" s="3">
        <v>214225</v>
      </c>
      <c r="R72" s="11">
        <f t="shared" si="5"/>
        <v>43066.86</v>
      </c>
      <c r="S72" s="13">
        <f t="shared" ref="S72:S135" si="7">+M72/M71-1</f>
        <v>0</v>
      </c>
      <c r="T72" s="12">
        <f t="shared" ref="T72:T135" si="8">+M72-M71</f>
        <v>0</v>
      </c>
      <c r="U72" s="14">
        <f t="shared" ref="U72:U135" si="9">+J72-M71</f>
        <v>7.9999999999998295E-2</v>
      </c>
      <c r="V72" s="12">
        <f t="shared" si="6"/>
        <v>0.62999999999999545</v>
      </c>
    </row>
    <row r="73" spans="2:22" x14ac:dyDescent="0.3">
      <c r="B73" s="350">
        <v>44292</v>
      </c>
      <c r="C73">
        <v>42.8</v>
      </c>
      <c r="D73">
        <v>44.17</v>
      </c>
      <c r="E73">
        <v>42.78</v>
      </c>
      <c r="F73">
        <v>44.14</v>
      </c>
      <c r="G73" s="3">
        <v>1143</v>
      </c>
      <c r="H73" t="s">
        <v>23</v>
      </c>
      <c r="I73" s="1">
        <v>43.444200000000002</v>
      </c>
      <c r="J73" s="7">
        <v>43.2</v>
      </c>
      <c r="K73">
        <v>44.65</v>
      </c>
      <c r="L73">
        <v>43.13</v>
      </c>
      <c r="M73">
        <v>44.6</v>
      </c>
      <c r="N73">
        <v>44.63</v>
      </c>
      <c r="O73" s="3">
        <v>2106</v>
      </c>
      <c r="P73" s="2">
        <v>43.8155</v>
      </c>
      <c r="Q73" s="3">
        <v>214987</v>
      </c>
      <c r="R73" s="11">
        <f t="shared" si="5"/>
        <v>93927.6</v>
      </c>
      <c r="S73" s="13">
        <f t="shared" si="7"/>
        <v>4.181266059331934E-2</v>
      </c>
      <c r="T73" s="12">
        <f t="shared" si="8"/>
        <v>1.7899999999999991</v>
      </c>
      <c r="U73" s="14">
        <f t="shared" si="9"/>
        <v>0.39000000000000057</v>
      </c>
      <c r="V73" s="12">
        <f t="shared" si="6"/>
        <v>1.519999999999996</v>
      </c>
    </row>
    <row r="74" spans="2:22" x14ac:dyDescent="0.3">
      <c r="B74" s="350">
        <v>44293</v>
      </c>
      <c r="C74">
        <v>44.13</v>
      </c>
      <c r="D74">
        <v>44.13</v>
      </c>
      <c r="E74">
        <v>43.46</v>
      </c>
      <c r="F74">
        <v>43.77</v>
      </c>
      <c r="G74" s="3">
        <v>1217</v>
      </c>
      <c r="H74" t="s">
        <v>23</v>
      </c>
      <c r="I74" s="1">
        <v>43.780099999999997</v>
      </c>
      <c r="J74" s="7">
        <v>44.72</v>
      </c>
      <c r="K74">
        <v>44.72</v>
      </c>
      <c r="L74">
        <v>43.9</v>
      </c>
      <c r="M74">
        <v>44.23</v>
      </c>
      <c r="N74">
        <v>44.18</v>
      </c>
      <c r="O74" s="3">
        <v>1336</v>
      </c>
      <c r="P74" s="2">
        <v>44.199300000000001</v>
      </c>
      <c r="Q74" s="3">
        <v>215383</v>
      </c>
      <c r="R74" s="11">
        <f t="shared" si="5"/>
        <v>59091.28</v>
      </c>
      <c r="S74" s="13">
        <f t="shared" si="7"/>
        <v>-8.295964125560662E-3</v>
      </c>
      <c r="T74" s="12">
        <f t="shared" si="8"/>
        <v>-0.37000000000000455</v>
      </c>
      <c r="U74" s="14">
        <f t="shared" si="9"/>
        <v>0.11999999999999744</v>
      </c>
      <c r="V74" s="12">
        <f t="shared" si="6"/>
        <v>0.82000000000000028</v>
      </c>
    </row>
    <row r="75" spans="2:22" x14ac:dyDescent="0.3">
      <c r="B75" s="350">
        <v>44294</v>
      </c>
      <c r="C75">
        <v>43.83</v>
      </c>
      <c r="D75">
        <v>43.83</v>
      </c>
      <c r="E75">
        <v>43.25</v>
      </c>
      <c r="F75">
        <v>43.39</v>
      </c>
      <c r="G75" s="3">
        <v>1476</v>
      </c>
      <c r="H75" t="s">
        <v>23</v>
      </c>
      <c r="I75" s="1">
        <v>43.421700000000001</v>
      </c>
      <c r="J75" s="7">
        <v>44.15</v>
      </c>
      <c r="K75">
        <v>44.32</v>
      </c>
      <c r="L75">
        <v>43.7</v>
      </c>
      <c r="M75">
        <v>43.85</v>
      </c>
      <c r="N75">
        <v>43.79</v>
      </c>
      <c r="O75" s="3">
        <v>1674</v>
      </c>
      <c r="P75" s="2">
        <v>44.017899999999997</v>
      </c>
      <c r="Q75" s="3">
        <v>214763</v>
      </c>
      <c r="R75" s="11">
        <f t="shared" si="5"/>
        <v>73404.900000000009</v>
      </c>
      <c r="S75" s="13">
        <f t="shared" si="7"/>
        <v>-8.5914537644131705E-3</v>
      </c>
      <c r="T75" s="12">
        <f t="shared" si="8"/>
        <v>-0.37999999999999545</v>
      </c>
      <c r="U75" s="14">
        <f t="shared" si="9"/>
        <v>-7.9999999999998295E-2</v>
      </c>
      <c r="V75" s="12">
        <f t="shared" si="6"/>
        <v>0.61999999999999744</v>
      </c>
    </row>
    <row r="76" spans="2:22" x14ac:dyDescent="0.3">
      <c r="B76" s="350">
        <v>44295</v>
      </c>
      <c r="C76">
        <v>43.47</v>
      </c>
      <c r="D76">
        <v>43.64</v>
      </c>
      <c r="E76">
        <v>43.09</v>
      </c>
      <c r="F76">
        <v>43.56</v>
      </c>
      <c r="G76" s="3">
        <v>655</v>
      </c>
      <c r="H76" t="s">
        <v>23</v>
      </c>
      <c r="I76" s="1">
        <v>43.3337</v>
      </c>
      <c r="J76" s="7">
        <v>43.9</v>
      </c>
      <c r="K76">
        <v>44.15</v>
      </c>
      <c r="L76">
        <v>43.54</v>
      </c>
      <c r="M76">
        <v>44.03</v>
      </c>
      <c r="N76">
        <v>43.98</v>
      </c>
      <c r="O76" s="3">
        <v>1431</v>
      </c>
      <c r="P76" s="2">
        <v>43.882899999999999</v>
      </c>
      <c r="Q76" s="3">
        <v>215402</v>
      </c>
      <c r="R76" s="11">
        <f t="shared" si="5"/>
        <v>63006.93</v>
      </c>
      <c r="S76" s="13">
        <f t="shared" si="7"/>
        <v>4.10490307867728E-3</v>
      </c>
      <c r="T76" s="12">
        <f t="shared" si="8"/>
        <v>0.17999999999999972</v>
      </c>
      <c r="U76" s="14">
        <f t="shared" si="9"/>
        <v>4.9999999999997158E-2</v>
      </c>
      <c r="V76" s="12">
        <f t="shared" si="6"/>
        <v>0.60999999999999943</v>
      </c>
    </row>
    <row r="77" spans="2:22" x14ac:dyDescent="0.3">
      <c r="B77" s="350">
        <v>44298</v>
      </c>
      <c r="C77">
        <v>43.8</v>
      </c>
      <c r="D77">
        <v>44.5</v>
      </c>
      <c r="E77">
        <v>43.64</v>
      </c>
      <c r="F77">
        <v>44.39</v>
      </c>
      <c r="G77" s="3">
        <v>1775</v>
      </c>
      <c r="H77" t="s">
        <v>23</v>
      </c>
      <c r="I77" s="1">
        <v>44.191299999999998</v>
      </c>
      <c r="J77" s="7">
        <v>44.23</v>
      </c>
      <c r="K77">
        <v>44.97</v>
      </c>
      <c r="L77">
        <v>44.07</v>
      </c>
      <c r="M77">
        <v>44.86</v>
      </c>
      <c r="N77">
        <v>44.76</v>
      </c>
      <c r="O77" s="3">
        <v>3550</v>
      </c>
      <c r="P77" s="2">
        <v>44.478499999999997</v>
      </c>
      <c r="Q77" s="3">
        <v>217223</v>
      </c>
      <c r="R77" s="11">
        <f t="shared" si="5"/>
        <v>159253</v>
      </c>
      <c r="S77" s="13">
        <f t="shared" si="7"/>
        <v>1.8850783556665807E-2</v>
      </c>
      <c r="T77" s="12">
        <f t="shared" si="8"/>
        <v>0.82999999999999829</v>
      </c>
      <c r="U77" s="14">
        <f t="shared" si="9"/>
        <v>0.19999999999999574</v>
      </c>
      <c r="V77" s="12">
        <f t="shared" si="6"/>
        <v>0.89999999999999858</v>
      </c>
    </row>
    <row r="78" spans="2:22" x14ac:dyDescent="0.3">
      <c r="B78" s="350">
        <v>44299</v>
      </c>
      <c r="C78">
        <v>44.27</v>
      </c>
      <c r="D78">
        <v>44.55</v>
      </c>
      <c r="E78">
        <v>43.7</v>
      </c>
      <c r="F78">
        <v>43.76</v>
      </c>
      <c r="G78" s="3">
        <v>1143</v>
      </c>
      <c r="H78" t="s">
        <v>23</v>
      </c>
      <c r="I78" s="1">
        <v>44.094099999999997</v>
      </c>
      <c r="J78" s="7">
        <v>44.97</v>
      </c>
      <c r="K78">
        <v>45.04</v>
      </c>
      <c r="L78">
        <v>44.15</v>
      </c>
      <c r="M78">
        <v>44.24</v>
      </c>
      <c r="N78">
        <v>44.15</v>
      </c>
      <c r="O78" s="3">
        <v>2314</v>
      </c>
      <c r="P78" s="2">
        <v>44.570300000000003</v>
      </c>
      <c r="Q78" s="3">
        <v>216887</v>
      </c>
      <c r="R78" s="11">
        <f t="shared" si="5"/>
        <v>102371.36</v>
      </c>
      <c r="S78" s="13">
        <f t="shared" si="7"/>
        <v>-1.3820775746767655E-2</v>
      </c>
      <c r="T78" s="12">
        <f t="shared" si="8"/>
        <v>-0.61999999999999744</v>
      </c>
      <c r="U78" s="14">
        <f t="shared" si="9"/>
        <v>0.10999999999999943</v>
      </c>
      <c r="V78" s="12">
        <f t="shared" si="6"/>
        <v>0.89000000000000057</v>
      </c>
    </row>
    <row r="79" spans="2:22" x14ac:dyDescent="0.3">
      <c r="B79" s="350">
        <v>44300</v>
      </c>
      <c r="C79">
        <v>44</v>
      </c>
      <c r="D79">
        <v>44</v>
      </c>
      <c r="E79">
        <v>43.4</v>
      </c>
      <c r="F79">
        <v>43.73</v>
      </c>
      <c r="G79" s="3">
        <v>2715</v>
      </c>
      <c r="H79" t="s">
        <v>23</v>
      </c>
      <c r="I79" s="1">
        <v>43.710099999999997</v>
      </c>
      <c r="J79" s="7">
        <v>44.38</v>
      </c>
      <c r="K79">
        <v>44.56</v>
      </c>
      <c r="L79">
        <v>43.86</v>
      </c>
      <c r="M79">
        <v>44.2</v>
      </c>
      <c r="N79">
        <v>44.14</v>
      </c>
      <c r="O79" s="3">
        <v>2345</v>
      </c>
      <c r="P79" s="2">
        <v>44.252899999999997</v>
      </c>
      <c r="Q79" s="3">
        <v>217087</v>
      </c>
      <c r="R79" s="11">
        <f t="shared" si="5"/>
        <v>103649</v>
      </c>
      <c r="S79" s="13">
        <f t="shared" si="7"/>
        <v>-9.0415913200725395E-4</v>
      </c>
      <c r="T79" s="12">
        <f t="shared" si="8"/>
        <v>-3.9999999999999147E-2</v>
      </c>
      <c r="U79" s="14">
        <f t="shared" si="9"/>
        <v>0.14000000000000057</v>
      </c>
      <c r="V79" s="12">
        <f t="shared" si="6"/>
        <v>0.70000000000000284</v>
      </c>
    </row>
    <row r="80" spans="2:22" x14ac:dyDescent="0.3">
      <c r="B80" s="350">
        <v>44301</v>
      </c>
      <c r="C80">
        <v>43.9</v>
      </c>
      <c r="D80">
        <v>44.4</v>
      </c>
      <c r="E80">
        <v>43.88</v>
      </c>
      <c r="F80">
        <v>44.08</v>
      </c>
      <c r="G80" s="3">
        <v>2067</v>
      </c>
      <c r="H80" t="s">
        <v>23</v>
      </c>
      <c r="I80" s="1">
        <v>44.0899</v>
      </c>
      <c r="J80" s="7">
        <v>44.32</v>
      </c>
      <c r="K80">
        <v>44.9</v>
      </c>
      <c r="L80">
        <v>44.27</v>
      </c>
      <c r="M80">
        <v>44.55</v>
      </c>
      <c r="N80">
        <v>44.71</v>
      </c>
      <c r="O80" s="3">
        <v>1504</v>
      </c>
      <c r="P80" s="2">
        <v>44.578499999999998</v>
      </c>
      <c r="Q80" s="3">
        <v>217525</v>
      </c>
      <c r="R80" s="11">
        <f t="shared" si="5"/>
        <v>67003.199999999997</v>
      </c>
      <c r="S80" s="13">
        <f t="shared" si="7"/>
        <v>7.9185520361990669E-3</v>
      </c>
      <c r="T80" s="12">
        <f t="shared" si="8"/>
        <v>0.34999999999999432</v>
      </c>
      <c r="U80" s="14">
        <f t="shared" si="9"/>
        <v>0.11999999999999744</v>
      </c>
      <c r="V80" s="12">
        <f t="shared" si="6"/>
        <v>0.62999999999999545</v>
      </c>
    </row>
    <row r="81" spans="2:22" x14ac:dyDescent="0.3">
      <c r="B81" s="350">
        <v>44302</v>
      </c>
      <c r="C81">
        <v>44.45</v>
      </c>
      <c r="D81">
        <v>44.73</v>
      </c>
      <c r="E81">
        <v>44.29</v>
      </c>
      <c r="F81">
        <v>44.33</v>
      </c>
      <c r="G81" s="3">
        <v>2134</v>
      </c>
      <c r="H81" t="s">
        <v>23</v>
      </c>
      <c r="I81" s="1">
        <v>44.473599999999998</v>
      </c>
      <c r="J81" s="7">
        <v>45.15</v>
      </c>
      <c r="K81">
        <v>45.18</v>
      </c>
      <c r="L81">
        <v>44.77</v>
      </c>
      <c r="M81">
        <v>44.8</v>
      </c>
      <c r="N81">
        <v>44.77</v>
      </c>
      <c r="O81" s="3">
        <v>2355</v>
      </c>
      <c r="P81" s="2">
        <v>45.005899999999997</v>
      </c>
      <c r="Q81" s="3">
        <v>218409</v>
      </c>
      <c r="R81" s="11">
        <f t="shared" si="5"/>
        <v>105504</v>
      </c>
      <c r="S81" s="13">
        <f t="shared" si="7"/>
        <v>5.6116722783390305E-3</v>
      </c>
      <c r="T81" s="12">
        <f t="shared" si="8"/>
        <v>0.25</v>
      </c>
      <c r="U81" s="14">
        <f t="shared" si="9"/>
        <v>0.60000000000000142</v>
      </c>
      <c r="V81" s="12">
        <f t="shared" si="6"/>
        <v>0.40999999999999659</v>
      </c>
    </row>
    <row r="82" spans="2:22" x14ac:dyDescent="0.3">
      <c r="B82" s="350">
        <v>44305</v>
      </c>
      <c r="C82">
        <v>44.45</v>
      </c>
      <c r="D82">
        <v>44.85</v>
      </c>
      <c r="E82">
        <v>43.81</v>
      </c>
      <c r="F82">
        <v>44.27</v>
      </c>
      <c r="G82" s="3">
        <v>1817</v>
      </c>
      <c r="H82" t="s">
        <v>23</v>
      </c>
      <c r="I82" s="1">
        <v>44.428100000000001</v>
      </c>
      <c r="J82" s="7">
        <v>44.9</v>
      </c>
      <c r="K82">
        <v>45.31</v>
      </c>
      <c r="L82">
        <v>44.29</v>
      </c>
      <c r="M82">
        <v>44.74</v>
      </c>
      <c r="N82">
        <v>44.24</v>
      </c>
      <c r="O82" s="3">
        <v>2547</v>
      </c>
      <c r="P82" s="2">
        <v>44.932600000000001</v>
      </c>
      <c r="Q82" s="3">
        <v>220074</v>
      </c>
      <c r="R82" s="11">
        <f t="shared" si="5"/>
        <v>113952.78</v>
      </c>
      <c r="S82" s="13">
        <f t="shared" si="7"/>
        <v>-1.339285714285654E-3</v>
      </c>
      <c r="T82" s="12">
        <f t="shared" si="8"/>
        <v>-5.9999999999995168E-2</v>
      </c>
      <c r="U82" s="14">
        <f t="shared" si="9"/>
        <v>0.10000000000000142</v>
      </c>
      <c r="V82" s="12">
        <f t="shared" si="6"/>
        <v>1.0200000000000031</v>
      </c>
    </row>
    <row r="83" spans="2:22" x14ac:dyDescent="0.3">
      <c r="B83" s="350">
        <v>44306</v>
      </c>
      <c r="C83">
        <v>43.98</v>
      </c>
      <c r="D83">
        <v>45.08</v>
      </c>
      <c r="E83">
        <v>43.85</v>
      </c>
      <c r="F83">
        <v>44.81</v>
      </c>
      <c r="G83" s="3">
        <v>2310</v>
      </c>
      <c r="H83" t="s">
        <v>23</v>
      </c>
      <c r="I83" s="1">
        <v>44.321300000000001</v>
      </c>
      <c r="J83" s="7">
        <v>44.53</v>
      </c>
      <c r="K83">
        <v>45.55</v>
      </c>
      <c r="L83">
        <v>44.42</v>
      </c>
      <c r="M83">
        <v>45.29</v>
      </c>
      <c r="N83">
        <v>45.5</v>
      </c>
      <c r="O83" s="3">
        <v>1300</v>
      </c>
      <c r="P83" s="2">
        <v>44.948399999999999</v>
      </c>
      <c r="Q83" s="3">
        <v>219876</v>
      </c>
      <c r="R83" s="11">
        <f t="shared" si="5"/>
        <v>58877</v>
      </c>
      <c r="S83" s="13">
        <f t="shared" si="7"/>
        <v>1.2293249888243096E-2</v>
      </c>
      <c r="T83" s="12">
        <f t="shared" si="8"/>
        <v>0.54999999999999716</v>
      </c>
      <c r="U83" s="14">
        <f t="shared" si="9"/>
        <v>-0.21000000000000085</v>
      </c>
      <c r="V83" s="12">
        <f t="shared" si="6"/>
        <v>1.1299999999999955</v>
      </c>
    </row>
    <row r="84" spans="2:22" x14ac:dyDescent="0.3">
      <c r="B84" s="350">
        <v>44307</v>
      </c>
      <c r="C84">
        <v>44.83</v>
      </c>
      <c r="D84">
        <v>46.35</v>
      </c>
      <c r="E84">
        <v>44.71</v>
      </c>
      <c r="F84">
        <v>45.82</v>
      </c>
      <c r="G84" s="3">
        <v>4312</v>
      </c>
      <c r="H84" t="s">
        <v>23</v>
      </c>
      <c r="I84" s="1">
        <v>45.313800000000001</v>
      </c>
      <c r="J84" s="7">
        <v>45.31</v>
      </c>
      <c r="K84">
        <v>46.89</v>
      </c>
      <c r="L84">
        <v>45.3</v>
      </c>
      <c r="M84">
        <v>46.32</v>
      </c>
      <c r="N84">
        <v>46.81</v>
      </c>
      <c r="O84" s="3">
        <v>2400</v>
      </c>
      <c r="P84" s="2">
        <v>45.904899999999998</v>
      </c>
      <c r="Q84" s="3">
        <v>220533</v>
      </c>
      <c r="R84" s="11">
        <f t="shared" si="5"/>
        <v>111168</v>
      </c>
      <c r="S84" s="13">
        <f t="shared" si="7"/>
        <v>2.2742327224552827E-2</v>
      </c>
      <c r="T84" s="12">
        <f t="shared" si="8"/>
        <v>1.0300000000000011</v>
      </c>
      <c r="U84" s="14">
        <f t="shared" si="9"/>
        <v>2.0000000000003126E-2</v>
      </c>
      <c r="V84" s="12">
        <f t="shared" si="6"/>
        <v>1.5900000000000034</v>
      </c>
    </row>
    <row r="85" spans="2:22" x14ac:dyDescent="0.3">
      <c r="B85" s="350">
        <v>44308</v>
      </c>
      <c r="C85">
        <v>46.42</v>
      </c>
      <c r="D85">
        <v>47.16</v>
      </c>
      <c r="E85">
        <v>46.18</v>
      </c>
      <c r="F85">
        <v>47</v>
      </c>
      <c r="G85" s="3">
        <v>2985</v>
      </c>
      <c r="H85" t="s">
        <v>23</v>
      </c>
      <c r="I85" s="1">
        <v>46.757300000000001</v>
      </c>
      <c r="J85" s="7">
        <v>46.76</v>
      </c>
      <c r="K85">
        <v>47.67</v>
      </c>
      <c r="L85">
        <v>46.66</v>
      </c>
      <c r="M85">
        <v>47.51</v>
      </c>
      <c r="N85">
        <v>47.5</v>
      </c>
      <c r="O85" s="3">
        <v>2027</v>
      </c>
      <c r="P85" s="2">
        <v>47.273600000000002</v>
      </c>
      <c r="Q85" s="3">
        <v>221669</v>
      </c>
      <c r="R85" s="11">
        <f t="shared" si="5"/>
        <v>96302.76999999999</v>
      </c>
      <c r="S85" s="13">
        <f t="shared" si="7"/>
        <v>2.5690846286701152E-2</v>
      </c>
      <c r="T85" s="12">
        <f t="shared" si="8"/>
        <v>1.1899999999999977</v>
      </c>
      <c r="U85" s="14">
        <f t="shared" si="9"/>
        <v>0.43999999999999773</v>
      </c>
      <c r="V85" s="12">
        <f t="shared" si="6"/>
        <v>1.0100000000000051</v>
      </c>
    </row>
    <row r="86" spans="2:22" x14ac:dyDescent="0.3">
      <c r="B86" s="350">
        <v>44309</v>
      </c>
      <c r="C86">
        <v>46.41</v>
      </c>
      <c r="D86">
        <v>46.92</v>
      </c>
      <c r="E86">
        <v>46.01</v>
      </c>
      <c r="F86">
        <v>46.86</v>
      </c>
      <c r="G86" s="3">
        <v>2276</v>
      </c>
      <c r="H86" t="s">
        <v>23</v>
      </c>
      <c r="I86" s="1">
        <v>46.410299999999999</v>
      </c>
      <c r="J86" s="7">
        <v>47.45</v>
      </c>
      <c r="K86">
        <v>47.53</v>
      </c>
      <c r="L86">
        <v>46.53</v>
      </c>
      <c r="M86">
        <v>47.38</v>
      </c>
      <c r="N86">
        <v>47.31</v>
      </c>
      <c r="O86" s="3">
        <v>2563</v>
      </c>
      <c r="P86" s="2">
        <v>47.047499999999999</v>
      </c>
      <c r="Q86" s="3">
        <v>222720</v>
      </c>
      <c r="R86" s="11">
        <f t="shared" si="5"/>
        <v>121434.94</v>
      </c>
      <c r="S86" s="13">
        <f t="shared" si="7"/>
        <v>-2.7362660492527002E-3</v>
      </c>
      <c r="T86" s="12">
        <f t="shared" si="8"/>
        <v>-0.12999999999999545</v>
      </c>
      <c r="U86" s="14">
        <f t="shared" si="9"/>
        <v>-5.9999999999995168E-2</v>
      </c>
      <c r="V86" s="12">
        <f t="shared" si="6"/>
        <v>1</v>
      </c>
    </row>
    <row r="87" spans="2:22" x14ac:dyDescent="0.3">
      <c r="B87" s="350">
        <v>44312</v>
      </c>
      <c r="C87">
        <v>47.11</v>
      </c>
      <c r="D87">
        <v>47.6</v>
      </c>
      <c r="E87">
        <v>47.04</v>
      </c>
      <c r="F87">
        <v>47.11</v>
      </c>
      <c r="G87" s="3">
        <v>1419</v>
      </c>
      <c r="H87" t="s">
        <v>23</v>
      </c>
      <c r="I87" s="1">
        <v>47.235999999999997</v>
      </c>
      <c r="J87" s="7">
        <v>47.39</v>
      </c>
      <c r="K87">
        <v>48.13</v>
      </c>
      <c r="L87">
        <v>47.39</v>
      </c>
      <c r="M87">
        <v>47.67</v>
      </c>
      <c r="N87">
        <v>47.87</v>
      </c>
      <c r="O87" s="3">
        <v>1675</v>
      </c>
      <c r="P87" s="2">
        <v>47.877699999999997</v>
      </c>
      <c r="Q87" s="3">
        <v>223456</v>
      </c>
      <c r="R87" s="11">
        <f t="shared" si="5"/>
        <v>79847.25</v>
      </c>
      <c r="S87" s="13">
        <f t="shared" si="7"/>
        <v>6.1207260447446732E-3</v>
      </c>
      <c r="T87" s="12">
        <f t="shared" si="8"/>
        <v>0.28999999999999915</v>
      </c>
      <c r="U87" s="14">
        <f t="shared" si="9"/>
        <v>9.9999999999980105E-3</v>
      </c>
      <c r="V87" s="12">
        <f t="shared" si="6"/>
        <v>0.74000000000000199</v>
      </c>
    </row>
    <row r="88" spans="2:22" x14ac:dyDescent="0.3">
      <c r="B88" s="350">
        <v>44313</v>
      </c>
      <c r="C88">
        <v>47.41</v>
      </c>
      <c r="D88">
        <v>47.67</v>
      </c>
      <c r="E88">
        <v>46.29</v>
      </c>
      <c r="F88">
        <v>47.2</v>
      </c>
      <c r="G88" s="3">
        <v>1290</v>
      </c>
      <c r="H88" t="s">
        <v>23</v>
      </c>
      <c r="I88" s="1">
        <v>46.885800000000003</v>
      </c>
      <c r="J88" s="7">
        <v>47.5</v>
      </c>
      <c r="K88">
        <v>48.28</v>
      </c>
      <c r="L88">
        <v>46.84</v>
      </c>
      <c r="M88">
        <v>47.78</v>
      </c>
      <c r="N88">
        <v>47.89</v>
      </c>
      <c r="O88" s="3">
        <v>1364</v>
      </c>
      <c r="P88" s="2">
        <v>47.6282</v>
      </c>
      <c r="Q88" s="3">
        <v>223729</v>
      </c>
      <c r="R88" s="11">
        <f t="shared" si="5"/>
        <v>65171.92</v>
      </c>
      <c r="S88" s="13">
        <f t="shared" si="7"/>
        <v>2.3075309418920664E-3</v>
      </c>
      <c r="T88" s="12">
        <f t="shared" si="8"/>
        <v>0.10999999999999943</v>
      </c>
      <c r="U88" s="14">
        <f t="shared" si="9"/>
        <v>-0.17000000000000171</v>
      </c>
      <c r="V88" s="12">
        <f t="shared" si="6"/>
        <v>1.4399999999999977</v>
      </c>
    </row>
    <row r="89" spans="2:22" x14ac:dyDescent="0.3">
      <c r="B89" s="350">
        <v>44314</v>
      </c>
      <c r="C89">
        <v>47.7</v>
      </c>
      <c r="D89">
        <v>48.25</v>
      </c>
      <c r="E89">
        <v>47.55</v>
      </c>
      <c r="F89">
        <v>47.69</v>
      </c>
      <c r="G89" s="3">
        <v>5018</v>
      </c>
      <c r="H89" t="s">
        <v>23</v>
      </c>
      <c r="I89" s="1">
        <v>47.867600000000003</v>
      </c>
      <c r="J89" s="7">
        <v>48.15</v>
      </c>
      <c r="K89">
        <v>48.85</v>
      </c>
      <c r="L89">
        <v>47.81</v>
      </c>
      <c r="M89">
        <v>48.28</v>
      </c>
      <c r="N89">
        <v>48.31</v>
      </c>
      <c r="O89" s="3">
        <v>7194</v>
      </c>
      <c r="P89" s="2">
        <v>48.460900000000002</v>
      </c>
      <c r="Q89" s="3">
        <v>227512</v>
      </c>
      <c r="R89" s="11">
        <f t="shared" si="5"/>
        <v>347326.32</v>
      </c>
      <c r="S89" s="13">
        <f t="shared" si="7"/>
        <v>1.0464629552113802E-2</v>
      </c>
      <c r="T89" s="12">
        <f t="shared" si="8"/>
        <v>0.5</v>
      </c>
      <c r="U89" s="14">
        <f t="shared" si="9"/>
        <v>0.36999999999999744</v>
      </c>
      <c r="V89" s="12">
        <f t="shared" si="6"/>
        <v>1.0399999999999991</v>
      </c>
    </row>
    <row r="90" spans="2:22" x14ac:dyDescent="0.3">
      <c r="B90" s="350">
        <v>44315</v>
      </c>
      <c r="C90">
        <v>47.48</v>
      </c>
      <c r="D90">
        <v>47.91</v>
      </c>
      <c r="E90">
        <v>47.16</v>
      </c>
      <c r="F90">
        <v>47.91</v>
      </c>
      <c r="G90" s="3">
        <v>300</v>
      </c>
      <c r="H90" t="s">
        <v>23</v>
      </c>
      <c r="I90" s="1">
        <v>47.490099999999998</v>
      </c>
      <c r="J90" s="7">
        <v>48.31</v>
      </c>
      <c r="K90">
        <v>48.65</v>
      </c>
      <c r="L90">
        <v>47.65</v>
      </c>
      <c r="M90">
        <v>48.51</v>
      </c>
      <c r="N90">
        <v>48.47</v>
      </c>
      <c r="O90" s="3">
        <v>2959</v>
      </c>
      <c r="P90" s="2">
        <v>48.168399999999998</v>
      </c>
      <c r="Q90" s="3">
        <v>228136</v>
      </c>
      <c r="R90" s="11">
        <f t="shared" si="5"/>
        <v>143541.09</v>
      </c>
      <c r="S90" s="13">
        <f t="shared" si="7"/>
        <v>4.7638773819387303E-3</v>
      </c>
      <c r="T90" s="12">
        <f t="shared" si="8"/>
        <v>0.22999999999999687</v>
      </c>
      <c r="U90" s="14">
        <f t="shared" si="9"/>
        <v>3.0000000000001137E-2</v>
      </c>
      <c r="V90" s="12">
        <f t="shared" si="6"/>
        <v>1</v>
      </c>
    </row>
    <row r="91" spans="2:22" x14ac:dyDescent="0.3">
      <c r="B91" s="350">
        <v>44316</v>
      </c>
      <c r="C91">
        <v>47.67</v>
      </c>
      <c r="D91">
        <v>47.91</v>
      </c>
      <c r="E91">
        <v>47.57</v>
      </c>
      <c r="F91">
        <v>48.73</v>
      </c>
      <c r="G91" s="3">
        <v>544</v>
      </c>
      <c r="H91" t="s">
        <v>23</v>
      </c>
      <c r="I91" s="1">
        <v>47.728999999999999</v>
      </c>
      <c r="J91" s="7">
        <v>48.58</v>
      </c>
      <c r="K91">
        <v>49.83</v>
      </c>
      <c r="L91">
        <v>48.2</v>
      </c>
      <c r="M91">
        <v>49.31</v>
      </c>
      <c r="N91">
        <v>49.27</v>
      </c>
      <c r="O91" s="3">
        <v>7704</v>
      </c>
      <c r="P91" s="2">
        <v>48.622900000000001</v>
      </c>
      <c r="Q91" s="3">
        <v>228033</v>
      </c>
      <c r="R91" s="11">
        <f t="shared" si="5"/>
        <v>379884.24</v>
      </c>
      <c r="S91" s="13">
        <f t="shared" si="7"/>
        <v>1.64914450628737E-2</v>
      </c>
      <c r="T91" s="12">
        <f t="shared" si="8"/>
        <v>0.80000000000000426</v>
      </c>
      <c r="U91" s="14">
        <f t="shared" si="9"/>
        <v>7.0000000000000284E-2</v>
      </c>
      <c r="V91" s="12">
        <f t="shared" si="6"/>
        <v>1.6299999999999955</v>
      </c>
    </row>
    <row r="92" spans="2:22" x14ac:dyDescent="0.3">
      <c r="B92" s="350">
        <v>44319</v>
      </c>
      <c r="C92">
        <v>49.48</v>
      </c>
      <c r="D92">
        <v>49.59</v>
      </c>
      <c r="E92">
        <v>49.02</v>
      </c>
      <c r="F92">
        <v>49.31</v>
      </c>
      <c r="G92" s="3">
        <v>136</v>
      </c>
      <c r="H92" t="s">
        <v>23</v>
      </c>
      <c r="I92" s="1">
        <v>49.440300000000001</v>
      </c>
      <c r="J92" s="7">
        <v>49.59</v>
      </c>
      <c r="K92">
        <v>50.34</v>
      </c>
      <c r="L92">
        <v>49.59</v>
      </c>
      <c r="M92">
        <v>49.9</v>
      </c>
      <c r="N92">
        <v>50.14</v>
      </c>
      <c r="O92" s="3">
        <v>704</v>
      </c>
      <c r="P92" s="2">
        <v>50.0139</v>
      </c>
      <c r="Q92" s="3">
        <v>228088</v>
      </c>
      <c r="R92" s="11">
        <f t="shared" si="5"/>
        <v>35129.599999999999</v>
      </c>
      <c r="S92" s="13">
        <f t="shared" si="7"/>
        <v>1.1965118637193184E-2</v>
      </c>
      <c r="T92" s="12">
        <f t="shared" si="8"/>
        <v>0.58999999999999631</v>
      </c>
      <c r="U92" s="14">
        <f t="shared" si="9"/>
        <v>0.28000000000000114</v>
      </c>
      <c r="V92" s="12">
        <f t="shared" si="6"/>
        <v>0.75</v>
      </c>
    </row>
    <row r="93" spans="2:22" x14ac:dyDescent="0.3">
      <c r="B93" s="350">
        <v>44320</v>
      </c>
      <c r="C93">
        <v>49.63</v>
      </c>
      <c r="D93">
        <v>49.63</v>
      </c>
      <c r="E93">
        <v>48.38</v>
      </c>
      <c r="F93">
        <v>48.5</v>
      </c>
      <c r="G93" s="3">
        <v>1970</v>
      </c>
      <c r="H93" t="s">
        <v>23</v>
      </c>
      <c r="I93" s="1">
        <v>48.926299999999998</v>
      </c>
      <c r="J93" s="7">
        <v>50.09</v>
      </c>
      <c r="K93">
        <v>50.33</v>
      </c>
      <c r="L93">
        <v>48.87</v>
      </c>
      <c r="M93">
        <v>49.06</v>
      </c>
      <c r="N93">
        <v>49.16</v>
      </c>
      <c r="O93" s="3">
        <v>3352</v>
      </c>
      <c r="P93" s="2">
        <v>49.5747</v>
      </c>
      <c r="Q93" s="3">
        <v>228782</v>
      </c>
      <c r="R93" s="11">
        <f t="shared" si="5"/>
        <v>164449.12</v>
      </c>
      <c r="S93" s="13">
        <f t="shared" si="7"/>
        <v>-1.6833667334669289E-2</v>
      </c>
      <c r="T93" s="12">
        <f t="shared" si="8"/>
        <v>-0.83999999999999631</v>
      </c>
      <c r="U93" s="14">
        <f t="shared" si="9"/>
        <v>0.19000000000000483</v>
      </c>
      <c r="V93" s="12">
        <f t="shared" si="6"/>
        <v>1.4600000000000009</v>
      </c>
    </row>
    <row r="94" spans="2:22" x14ac:dyDescent="0.3">
      <c r="B94" s="350">
        <v>44321</v>
      </c>
      <c r="C94">
        <v>48.94</v>
      </c>
      <c r="D94">
        <v>49.39</v>
      </c>
      <c r="E94">
        <v>48.52</v>
      </c>
      <c r="F94">
        <v>49.33</v>
      </c>
      <c r="G94" s="3">
        <v>2435</v>
      </c>
      <c r="H94" t="s">
        <v>23</v>
      </c>
      <c r="I94" s="1">
        <v>48.8917</v>
      </c>
      <c r="J94" s="7">
        <v>49.32</v>
      </c>
      <c r="K94">
        <v>49.96</v>
      </c>
      <c r="L94">
        <v>49.1</v>
      </c>
      <c r="M94">
        <v>49.91</v>
      </c>
      <c r="N94">
        <v>49.77</v>
      </c>
      <c r="O94" s="3">
        <v>9528</v>
      </c>
      <c r="P94" s="2">
        <v>49.497700000000002</v>
      </c>
      <c r="Q94" s="3">
        <v>227942</v>
      </c>
      <c r="R94" s="11">
        <f t="shared" si="5"/>
        <v>475542.48</v>
      </c>
      <c r="S94" s="13">
        <f t="shared" si="7"/>
        <v>1.7325723603750287E-2</v>
      </c>
      <c r="T94" s="12">
        <f t="shared" si="8"/>
        <v>0.84999999999999432</v>
      </c>
      <c r="U94" s="14">
        <f t="shared" si="9"/>
        <v>0.25999999999999801</v>
      </c>
      <c r="V94" s="12">
        <f t="shared" si="6"/>
        <v>0.85999999999999943</v>
      </c>
    </row>
    <row r="95" spans="2:22" x14ac:dyDescent="0.3">
      <c r="B95" s="350">
        <v>44322</v>
      </c>
      <c r="C95">
        <v>49.43</v>
      </c>
      <c r="D95">
        <v>50.13</v>
      </c>
      <c r="E95">
        <v>49.3</v>
      </c>
      <c r="F95">
        <v>49.82</v>
      </c>
      <c r="G95" s="3">
        <v>909</v>
      </c>
      <c r="H95" t="s">
        <v>23</v>
      </c>
      <c r="I95" s="1">
        <v>49.6038</v>
      </c>
      <c r="J95" s="7">
        <v>49.96</v>
      </c>
      <c r="K95">
        <v>50.95</v>
      </c>
      <c r="L95">
        <v>49.7</v>
      </c>
      <c r="M95">
        <v>50.41</v>
      </c>
      <c r="N95">
        <v>50.36</v>
      </c>
      <c r="O95" s="3">
        <v>3737</v>
      </c>
      <c r="P95" s="2">
        <v>50.327500000000001</v>
      </c>
      <c r="Q95" s="3">
        <v>228453</v>
      </c>
      <c r="R95" s="11">
        <f t="shared" si="5"/>
        <v>188382.16999999998</v>
      </c>
      <c r="S95" s="13">
        <f t="shared" si="7"/>
        <v>1.0018032458425141E-2</v>
      </c>
      <c r="T95" s="12">
        <f t="shared" si="8"/>
        <v>0.5</v>
      </c>
      <c r="U95" s="14">
        <f t="shared" si="9"/>
        <v>5.0000000000004263E-2</v>
      </c>
      <c r="V95" s="12">
        <f t="shared" si="6"/>
        <v>1.25</v>
      </c>
    </row>
    <row r="96" spans="2:22" x14ac:dyDescent="0.3">
      <c r="B96" s="350">
        <v>44323</v>
      </c>
      <c r="C96">
        <v>49.58</v>
      </c>
      <c r="D96">
        <v>50.05</v>
      </c>
      <c r="E96">
        <v>49.53</v>
      </c>
      <c r="F96">
        <v>50.33</v>
      </c>
      <c r="G96" s="3">
        <v>1223</v>
      </c>
      <c r="H96" t="s">
        <v>23</v>
      </c>
      <c r="I96" s="1">
        <v>49.874499999999998</v>
      </c>
      <c r="J96" s="7">
        <v>50.58</v>
      </c>
      <c r="K96">
        <v>51.58</v>
      </c>
      <c r="L96">
        <v>49.9</v>
      </c>
      <c r="M96">
        <v>50.93</v>
      </c>
      <c r="N96">
        <v>51.46</v>
      </c>
      <c r="O96" s="3">
        <v>2972</v>
      </c>
      <c r="P96" s="2">
        <v>50.3262</v>
      </c>
      <c r="Q96" s="3">
        <v>229006</v>
      </c>
      <c r="R96" s="11">
        <f t="shared" si="5"/>
        <v>151363.96</v>
      </c>
      <c r="S96" s="13">
        <f t="shared" si="7"/>
        <v>1.031541360841115E-2</v>
      </c>
      <c r="T96" s="12">
        <f t="shared" si="8"/>
        <v>0.52000000000000313</v>
      </c>
      <c r="U96" s="14">
        <f t="shared" si="9"/>
        <v>0.17000000000000171</v>
      </c>
      <c r="V96" s="12">
        <f t="shared" si="6"/>
        <v>1.6799999999999997</v>
      </c>
    </row>
    <row r="97" spans="2:22" x14ac:dyDescent="0.3">
      <c r="B97" s="350">
        <v>44326</v>
      </c>
      <c r="C97">
        <v>51.19</v>
      </c>
      <c r="D97">
        <v>52.34</v>
      </c>
      <c r="E97">
        <v>51.08</v>
      </c>
      <c r="F97">
        <v>52.1</v>
      </c>
      <c r="G97" s="3">
        <v>1702</v>
      </c>
      <c r="H97" t="s">
        <v>23</v>
      </c>
      <c r="I97" s="1">
        <v>51.696399999999997</v>
      </c>
      <c r="J97" s="7">
        <v>51.5</v>
      </c>
      <c r="K97">
        <v>53.25</v>
      </c>
      <c r="L97">
        <v>51.5</v>
      </c>
      <c r="M97">
        <v>52.72</v>
      </c>
      <c r="N97">
        <v>52.39</v>
      </c>
      <c r="O97" s="3">
        <v>3137</v>
      </c>
      <c r="P97" s="2">
        <v>52.5261</v>
      </c>
      <c r="Q97" s="3">
        <v>230631</v>
      </c>
      <c r="R97" s="11">
        <f t="shared" si="5"/>
        <v>165382.63999999998</v>
      </c>
      <c r="S97" s="13">
        <f t="shared" si="7"/>
        <v>3.5146279206754283E-2</v>
      </c>
      <c r="T97" s="12">
        <f t="shared" si="8"/>
        <v>1.7899999999999991</v>
      </c>
      <c r="U97" s="14">
        <f t="shared" si="9"/>
        <v>0.57000000000000028</v>
      </c>
      <c r="V97" s="12">
        <f t="shared" si="6"/>
        <v>1.75</v>
      </c>
    </row>
    <row r="98" spans="2:22" x14ac:dyDescent="0.3">
      <c r="B98" s="350">
        <v>44327</v>
      </c>
      <c r="C98">
        <v>51.87</v>
      </c>
      <c r="D98">
        <v>53.32</v>
      </c>
      <c r="E98">
        <v>51.28</v>
      </c>
      <c r="F98">
        <v>52.91</v>
      </c>
      <c r="G98" s="3">
        <v>1820</v>
      </c>
      <c r="H98" t="s">
        <v>23</v>
      </c>
      <c r="I98" s="1">
        <v>52.186999999999998</v>
      </c>
      <c r="J98" s="7">
        <v>52.38</v>
      </c>
      <c r="K98">
        <v>53.94</v>
      </c>
      <c r="L98">
        <v>51.9</v>
      </c>
      <c r="M98">
        <v>53.55</v>
      </c>
      <c r="N98">
        <v>53.83</v>
      </c>
      <c r="O98" s="3">
        <v>4216</v>
      </c>
      <c r="P98" s="2">
        <v>52.510300000000001</v>
      </c>
      <c r="Q98" s="3">
        <v>230844</v>
      </c>
      <c r="R98" s="11">
        <f t="shared" si="5"/>
        <v>225766.8</v>
      </c>
      <c r="S98" s="13">
        <f t="shared" si="7"/>
        <v>1.5743550834597775E-2</v>
      </c>
      <c r="T98" s="12">
        <f t="shared" si="8"/>
        <v>0.82999999999999829</v>
      </c>
      <c r="U98" s="14">
        <f t="shared" si="9"/>
        <v>-0.33999999999999631</v>
      </c>
      <c r="V98" s="12">
        <f t="shared" si="6"/>
        <v>2.0399999999999991</v>
      </c>
    </row>
    <row r="99" spans="2:22" x14ac:dyDescent="0.3">
      <c r="B99" s="350">
        <v>44328</v>
      </c>
      <c r="C99">
        <v>53.15</v>
      </c>
      <c r="D99">
        <v>55.25</v>
      </c>
      <c r="E99">
        <v>53.15</v>
      </c>
      <c r="F99">
        <v>55.17</v>
      </c>
      <c r="G99" s="3">
        <v>2714</v>
      </c>
      <c r="H99" t="s">
        <v>23</v>
      </c>
      <c r="I99" s="1">
        <v>54.4636</v>
      </c>
      <c r="J99" s="7">
        <v>53.86</v>
      </c>
      <c r="K99">
        <v>55.99</v>
      </c>
      <c r="L99">
        <v>53.59</v>
      </c>
      <c r="M99">
        <v>55.85</v>
      </c>
      <c r="N99">
        <v>55.32</v>
      </c>
      <c r="O99" s="3">
        <v>7587</v>
      </c>
      <c r="P99" s="2">
        <v>54.8947</v>
      </c>
      <c r="Q99" s="3">
        <v>232116</v>
      </c>
      <c r="R99" s="11">
        <f t="shared" si="5"/>
        <v>423733.95</v>
      </c>
      <c r="S99" s="13">
        <f t="shared" si="7"/>
        <v>4.2950513538748902E-2</v>
      </c>
      <c r="T99" s="12">
        <f t="shared" si="8"/>
        <v>2.3000000000000043</v>
      </c>
      <c r="U99" s="14">
        <f t="shared" si="9"/>
        <v>0.31000000000000227</v>
      </c>
      <c r="V99" s="12">
        <f t="shared" si="6"/>
        <v>2.3999999999999986</v>
      </c>
    </row>
    <row r="100" spans="2:22" x14ac:dyDescent="0.3">
      <c r="B100" s="350">
        <v>44329</v>
      </c>
      <c r="C100">
        <v>54.43</v>
      </c>
      <c r="D100">
        <v>54.56</v>
      </c>
      <c r="E100">
        <v>53.11</v>
      </c>
      <c r="F100">
        <v>54.35</v>
      </c>
      <c r="G100" s="3">
        <v>746</v>
      </c>
      <c r="H100" t="s">
        <v>23</v>
      </c>
      <c r="I100" s="1">
        <v>53.929000000000002</v>
      </c>
      <c r="J100" s="7">
        <v>55.36</v>
      </c>
      <c r="K100">
        <v>55.45</v>
      </c>
      <c r="L100">
        <v>53.83</v>
      </c>
      <c r="M100">
        <v>55.04</v>
      </c>
      <c r="N100">
        <v>55.21</v>
      </c>
      <c r="O100" s="3">
        <v>4289</v>
      </c>
      <c r="P100" s="2">
        <v>54.5456</v>
      </c>
      <c r="Q100" s="3">
        <v>234966</v>
      </c>
      <c r="R100" s="11">
        <f t="shared" si="5"/>
        <v>236066.56</v>
      </c>
      <c r="S100" s="13">
        <f t="shared" si="7"/>
        <v>-1.4503133393017009E-2</v>
      </c>
      <c r="T100" s="12">
        <f t="shared" si="8"/>
        <v>-0.81000000000000227</v>
      </c>
      <c r="U100" s="14">
        <f t="shared" si="9"/>
        <v>-0.49000000000000199</v>
      </c>
      <c r="V100" s="12">
        <f t="shared" si="6"/>
        <v>1.6200000000000045</v>
      </c>
    </row>
    <row r="101" spans="2:22" x14ac:dyDescent="0.3">
      <c r="B101" s="350">
        <v>44330</v>
      </c>
      <c r="C101">
        <v>54.49</v>
      </c>
      <c r="D101">
        <v>56.52</v>
      </c>
      <c r="E101">
        <v>54.49</v>
      </c>
      <c r="F101">
        <v>56.49</v>
      </c>
      <c r="G101" s="3">
        <v>944</v>
      </c>
      <c r="H101" t="s">
        <v>23</v>
      </c>
      <c r="I101" s="1">
        <v>55.834600000000002</v>
      </c>
      <c r="J101" s="7">
        <v>55.37</v>
      </c>
      <c r="K101">
        <v>57.48</v>
      </c>
      <c r="L101">
        <v>55.24</v>
      </c>
      <c r="M101">
        <v>57.23</v>
      </c>
      <c r="N101">
        <v>56.93</v>
      </c>
      <c r="O101" s="3">
        <v>5711</v>
      </c>
      <c r="P101" s="2">
        <v>56.342100000000002</v>
      </c>
      <c r="Q101" s="3">
        <v>238633</v>
      </c>
      <c r="R101" s="11">
        <f t="shared" si="5"/>
        <v>326840.52999999997</v>
      </c>
      <c r="S101" s="13">
        <f t="shared" si="7"/>
        <v>3.9789244186046568E-2</v>
      </c>
      <c r="T101" s="12">
        <f t="shared" si="8"/>
        <v>2.1899999999999977</v>
      </c>
      <c r="U101" s="14">
        <f t="shared" si="9"/>
        <v>0.32999999999999829</v>
      </c>
      <c r="V101" s="12">
        <f t="shared" si="6"/>
        <v>2.2399999999999949</v>
      </c>
    </row>
    <row r="102" spans="2:22" x14ac:dyDescent="0.3">
      <c r="B102" s="350">
        <v>44333</v>
      </c>
      <c r="C102">
        <v>56.31</v>
      </c>
      <c r="D102">
        <v>56.56</v>
      </c>
      <c r="E102">
        <v>55.18</v>
      </c>
      <c r="F102">
        <v>56.15</v>
      </c>
      <c r="G102" s="3">
        <v>3561</v>
      </c>
      <c r="H102" t="s">
        <v>23</v>
      </c>
      <c r="I102" s="1">
        <v>56.173299999999998</v>
      </c>
      <c r="J102" s="7">
        <v>57.02</v>
      </c>
      <c r="K102">
        <v>57.37</v>
      </c>
      <c r="L102">
        <v>56</v>
      </c>
      <c r="M102">
        <v>56.97</v>
      </c>
      <c r="N102">
        <v>56.32</v>
      </c>
      <c r="O102" s="3">
        <v>6408</v>
      </c>
      <c r="P102" s="2">
        <v>56.5916</v>
      </c>
      <c r="Q102" s="3">
        <v>242286</v>
      </c>
      <c r="R102" s="11">
        <f t="shared" si="5"/>
        <v>365063.76</v>
      </c>
      <c r="S102" s="13">
        <f t="shared" si="7"/>
        <v>-4.5430718154813032E-3</v>
      </c>
      <c r="T102" s="12">
        <f t="shared" si="8"/>
        <v>-0.25999999999999801</v>
      </c>
      <c r="U102" s="14">
        <f t="shared" si="9"/>
        <v>-0.20999999999999375</v>
      </c>
      <c r="V102" s="12">
        <f t="shared" si="6"/>
        <v>1.3699999999999974</v>
      </c>
    </row>
    <row r="103" spans="2:22" x14ac:dyDescent="0.3">
      <c r="B103" s="350">
        <v>44334</v>
      </c>
      <c r="C103">
        <v>55.92</v>
      </c>
      <c r="D103">
        <v>56.26</v>
      </c>
      <c r="E103">
        <v>52.32</v>
      </c>
      <c r="F103">
        <v>52.9</v>
      </c>
      <c r="G103" s="3">
        <v>3901</v>
      </c>
      <c r="H103" t="s">
        <v>23</v>
      </c>
      <c r="I103" s="1">
        <v>54.136200000000002</v>
      </c>
      <c r="J103" s="7">
        <v>56.45</v>
      </c>
      <c r="K103">
        <v>57.14</v>
      </c>
      <c r="L103">
        <v>53.08</v>
      </c>
      <c r="M103">
        <v>53.74</v>
      </c>
      <c r="N103">
        <v>53.32</v>
      </c>
      <c r="O103" s="3">
        <v>5360</v>
      </c>
      <c r="P103" s="2">
        <v>54.603499999999997</v>
      </c>
      <c r="Q103" s="3">
        <v>245143</v>
      </c>
      <c r="R103" s="11">
        <f t="shared" si="5"/>
        <v>288046.40000000002</v>
      </c>
      <c r="S103" s="13">
        <f t="shared" si="7"/>
        <v>-5.6696506933473723E-2</v>
      </c>
      <c r="T103" s="12">
        <f t="shared" si="8"/>
        <v>-3.2299999999999969</v>
      </c>
      <c r="U103" s="14">
        <f t="shared" si="9"/>
        <v>-0.51999999999999602</v>
      </c>
      <c r="V103" s="12">
        <f t="shared" si="6"/>
        <v>4.0600000000000023</v>
      </c>
    </row>
    <row r="104" spans="2:22" x14ac:dyDescent="0.3">
      <c r="B104" s="350">
        <v>44335</v>
      </c>
      <c r="C104">
        <v>52.08</v>
      </c>
      <c r="D104">
        <v>52.7</v>
      </c>
      <c r="E104">
        <v>48.61</v>
      </c>
      <c r="F104">
        <v>49.55</v>
      </c>
      <c r="G104" s="3">
        <v>4117</v>
      </c>
      <c r="H104" t="s">
        <v>23</v>
      </c>
      <c r="I104" s="1">
        <v>49.978499999999997</v>
      </c>
      <c r="J104" s="7">
        <v>52.92</v>
      </c>
      <c r="K104">
        <v>53.6</v>
      </c>
      <c r="L104">
        <v>49.3</v>
      </c>
      <c r="M104">
        <v>50.35</v>
      </c>
      <c r="N104">
        <v>49.95</v>
      </c>
      <c r="O104" s="3">
        <v>13596</v>
      </c>
      <c r="P104" s="2">
        <v>50.975999999999999</v>
      </c>
      <c r="Q104" s="3">
        <v>253189</v>
      </c>
      <c r="R104" s="11">
        <f t="shared" si="5"/>
        <v>684558.6</v>
      </c>
      <c r="S104" s="13">
        <f t="shared" si="7"/>
        <v>-6.3081503535541539E-2</v>
      </c>
      <c r="T104" s="12">
        <f t="shared" si="8"/>
        <v>-3.3900000000000006</v>
      </c>
      <c r="U104" s="14">
        <f t="shared" si="9"/>
        <v>-0.82000000000000028</v>
      </c>
      <c r="V104" s="12">
        <f t="shared" si="6"/>
        <v>4.3000000000000043</v>
      </c>
    </row>
    <row r="105" spans="2:22" x14ac:dyDescent="0.3">
      <c r="B105" s="350">
        <v>44336</v>
      </c>
      <c r="C105">
        <v>49.76</v>
      </c>
      <c r="D105">
        <v>52.62</v>
      </c>
      <c r="E105">
        <v>49.76</v>
      </c>
      <c r="F105">
        <v>52.58</v>
      </c>
      <c r="G105" s="3">
        <v>5510</v>
      </c>
      <c r="H105" t="s">
        <v>23</v>
      </c>
      <c r="I105" s="1">
        <v>50.925899999999999</v>
      </c>
      <c r="J105" s="7">
        <v>50.65</v>
      </c>
      <c r="K105">
        <v>53.47</v>
      </c>
      <c r="L105">
        <v>50.59</v>
      </c>
      <c r="M105">
        <v>53.41</v>
      </c>
      <c r="N105">
        <v>52.86</v>
      </c>
      <c r="O105" s="3">
        <v>8413</v>
      </c>
      <c r="P105" s="2">
        <v>51.805599999999998</v>
      </c>
      <c r="Q105" s="3">
        <v>258013</v>
      </c>
      <c r="R105" s="11">
        <f t="shared" si="5"/>
        <v>449338.32999999996</v>
      </c>
      <c r="S105" s="13">
        <f t="shared" si="7"/>
        <v>6.077457795431962E-2</v>
      </c>
      <c r="T105" s="12">
        <f t="shared" si="8"/>
        <v>3.0599999999999952</v>
      </c>
      <c r="U105" s="14">
        <f t="shared" si="9"/>
        <v>0.29999999999999716</v>
      </c>
      <c r="V105" s="12">
        <f t="shared" si="6"/>
        <v>2.8799999999999955</v>
      </c>
    </row>
    <row r="106" spans="2:22" x14ac:dyDescent="0.3">
      <c r="B106" s="350">
        <v>44337</v>
      </c>
      <c r="C106">
        <v>52.04</v>
      </c>
      <c r="D106">
        <v>53.51</v>
      </c>
      <c r="E106">
        <v>50.99</v>
      </c>
      <c r="F106">
        <v>51.65</v>
      </c>
      <c r="G106" s="3">
        <v>3794</v>
      </c>
      <c r="H106" t="s">
        <v>23</v>
      </c>
      <c r="I106" s="1">
        <v>52.906500000000001</v>
      </c>
      <c r="J106" s="7">
        <v>52.75</v>
      </c>
      <c r="K106">
        <v>54.34</v>
      </c>
      <c r="L106">
        <v>51.74</v>
      </c>
      <c r="M106">
        <v>52.43</v>
      </c>
      <c r="N106">
        <v>52.06</v>
      </c>
      <c r="O106" s="3">
        <v>5655</v>
      </c>
      <c r="P106" s="2">
        <v>53.324599999999997</v>
      </c>
      <c r="Q106" s="3">
        <v>260515</v>
      </c>
      <c r="R106" s="11">
        <f t="shared" si="5"/>
        <v>296491.65000000002</v>
      </c>
      <c r="S106" s="13">
        <f t="shared" si="7"/>
        <v>-1.8348623853210899E-2</v>
      </c>
      <c r="T106" s="12">
        <f t="shared" si="8"/>
        <v>-0.97999999999999687</v>
      </c>
      <c r="U106" s="14">
        <f t="shared" si="9"/>
        <v>-0.65999999999999659</v>
      </c>
      <c r="V106" s="12">
        <f t="shared" si="6"/>
        <v>2.6000000000000014</v>
      </c>
    </row>
    <row r="107" spans="2:22" x14ac:dyDescent="0.3">
      <c r="B107" s="350">
        <v>44340</v>
      </c>
      <c r="C107">
        <v>51.46</v>
      </c>
      <c r="D107">
        <v>52.78</v>
      </c>
      <c r="E107">
        <v>50.86</v>
      </c>
      <c r="F107">
        <v>52.68</v>
      </c>
      <c r="G107" s="3">
        <v>1320</v>
      </c>
      <c r="H107" t="s">
        <v>23</v>
      </c>
      <c r="I107" s="1">
        <v>52.098399999999998</v>
      </c>
      <c r="J107" s="7">
        <v>52.2</v>
      </c>
      <c r="K107">
        <v>53.51</v>
      </c>
      <c r="L107">
        <v>51.4</v>
      </c>
      <c r="M107">
        <v>53.41</v>
      </c>
      <c r="N107">
        <v>53.16</v>
      </c>
      <c r="O107" s="3">
        <v>2558</v>
      </c>
      <c r="P107" s="2">
        <v>52.725700000000003</v>
      </c>
      <c r="Q107" s="3">
        <v>262444</v>
      </c>
      <c r="R107" s="11">
        <f t="shared" si="5"/>
        <v>136622.78</v>
      </c>
      <c r="S107" s="13">
        <f t="shared" si="7"/>
        <v>1.8691588785046731E-2</v>
      </c>
      <c r="T107" s="12">
        <f t="shared" si="8"/>
        <v>0.97999999999999687</v>
      </c>
      <c r="U107" s="14">
        <f t="shared" si="9"/>
        <v>-0.22999999999999687</v>
      </c>
      <c r="V107" s="12">
        <f t="shared" si="6"/>
        <v>2.1099999999999994</v>
      </c>
    </row>
    <row r="108" spans="2:22" x14ac:dyDescent="0.3">
      <c r="B108" s="350">
        <v>44341</v>
      </c>
      <c r="C108">
        <v>52.63</v>
      </c>
      <c r="D108">
        <v>53.58</v>
      </c>
      <c r="E108">
        <v>52.19</v>
      </c>
      <c r="F108">
        <v>53.24</v>
      </c>
      <c r="G108" s="3">
        <v>5123</v>
      </c>
      <c r="H108" t="s">
        <v>23</v>
      </c>
      <c r="I108" s="1">
        <v>52.950400000000002</v>
      </c>
      <c r="J108" s="7">
        <v>53.81</v>
      </c>
      <c r="K108">
        <v>54.27</v>
      </c>
      <c r="L108">
        <v>52.83</v>
      </c>
      <c r="M108">
        <v>53.83</v>
      </c>
      <c r="N108">
        <v>53.55</v>
      </c>
      <c r="O108" s="3">
        <v>4137</v>
      </c>
      <c r="P108" s="2">
        <v>53.540799999999997</v>
      </c>
      <c r="Q108" s="3">
        <v>264700</v>
      </c>
      <c r="R108" s="11">
        <f t="shared" si="5"/>
        <v>222694.71</v>
      </c>
      <c r="S108" s="13">
        <f t="shared" si="7"/>
        <v>7.8636959370905757E-3</v>
      </c>
      <c r="T108" s="12">
        <f t="shared" si="8"/>
        <v>0.42000000000000171</v>
      </c>
      <c r="U108" s="14">
        <f t="shared" si="9"/>
        <v>0.40000000000000568</v>
      </c>
      <c r="V108" s="12">
        <f t="shared" si="6"/>
        <v>1.4400000000000048</v>
      </c>
    </row>
    <row r="109" spans="2:22" x14ac:dyDescent="0.3">
      <c r="B109" s="350">
        <v>44342</v>
      </c>
      <c r="C109">
        <v>53.8</v>
      </c>
      <c r="D109">
        <v>54.48</v>
      </c>
      <c r="E109">
        <v>52.57</v>
      </c>
      <c r="F109">
        <v>53.59</v>
      </c>
      <c r="G109" s="3">
        <v>732</v>
      </c>
      <c r="H109" t="s">
        <v>23</v>
      </c>
      <c r="I109" s="1">
        <v>54.025300000000001</v>
      </c>
      <c r="J109" s="7">
        <v>54.13</v>
      </c>
      <c r="K109">
        <v>55.23</v>
      </c>
      <c r="L109">
        <v>53.2</v>
      </c>
      <c r="M109">
        <v>54.22</v>
      </c>
      <c r="N109">
        <v>53.35</v>
      </c>
      <c r="O109" s="3">
        <v>4369</v>
      </c>
      <c r="P109" s="2">
        <v>54.627600000000001</v>
      </c>
      <c r="Q109" s="3">
        <v>267808</v>
      </c>
      <c r="R109" s="11">
        <f t="shared" si="5"/>
        <v>236887.18</v>
      </c>
      <c r="S109" s="13">
        <f t="shared" si="7"/>
        <v>7.2450306520528418E-3</v>
      </c>
      <c r="T109" s="12">
        <f t="shared" si="8"/>
        <v>0.39000000000000057</v>
      </c>
      <c r="U109" s="14">
        <f t="shared" si="9"/>
        <v>0.30000000000000426</v>
      </c>
      <c r="V109" s="12">
        <f t="shared" si="6"/>
        <v>2.029999999999994</v>
      </c>
    </row>
    <row r="110" spans="2:22" x14ac:dyDescent="0.3">
      <c r="B110" s="350">
        <v>44343</v>
      </c>
      <c r="C110">
        <v>52.72</v>
      </c>
      <c r="D110">
        <v>53.45</v>
      </c>
      <c r="E110">
        <v>51</v>
      </c>
      <c r="F110">
        <v>51.76</v>
      </c>
      <c r="G110" s="3">
        <v>626</v>
      </c>
      <c r="H110" t="s">
        <v>23</v>
      </c>
      <c r="I110" s="1">
        <v>52.449100000000001</v>
      </c>
      <c r="J110" s="7">
        <v>53.59</v>
      </c>
      <c r="K110">
        <v>54.14</v>
      </c>
      <c r="L110">
        <v>51.58</v>
      </c>
      <c r="M110">
        <v>52.39</v>
      </c>
      <c r="N110">
        <v>52.25</v>
      </c>
      <c r="O110" s="3">
        <v>2109</v>
      </c>
      <c r="P110" s="2">
        <v>53.161299999999997</v>
      </c>
      <c r="Q110" s="3">
        <v>269374</v>
      </c>
      <c r="R110" s="11">
        <f t="shared" si="5"/>
        <v>110490.51</v>
      </c>
      <c r="S110" s="13">
        <f t="shared" si="7"/>
        <v>-3.3751383253411982E-2</v>
      </c>
      <c r="T110" s="12">
        <f t="shared" si="8"/>
        <v>-1.8299999999999983</v>
      </c>
      <c r="U110" s="14">
        <f t="shared" si="9"/>
        <v>-0.62999999999999545</v>
      </c>
      <c r="V110" s="12">
        <f t="shared" si="6"/>
        <v>2.5600000000000023</v>
      </c>
    </row>
    <row r="111" spans="2:22" x14ac:dyDescent="0.3">
      <c r="B111" s="350">
        <v>44344</v>
      </c>
      <c r="C111">
        <v>51.82</v>
      </c>
      <c r="D111">
        <v>51.91</v>
      </c>
      <c r="E111">
        <v>50.31</v>
      </c>
      <c r="F111">
        <v>50.95</v>
      </c>
      <c r="G111" s="3">
        <v>2073</v>
      </c>
      <c r="H111" t="s">
        <v>23</v>
      </c>
      <c r="I111" s="1">
        <v>51.228400000000001</v>
      </c>
      <c r="J111" s="7">
        <v>52.23</v>
      </c>
      <c r="K111">
        <v>52.9</v>
      </c>
      <c r="L111">
        <v>50.78</v>
      </c>
      <c r="M111">
        <v>51.58</v>
      </c>
      <c r="N111">
        <v>52.35</v>
      </c>
      <c r="O111" s="3">
        <v>3106</v>
      </c>
      <c r="P111" s="2">
        <v>52.0625</v>
      </c>
      <c r="Q111" s="3">
        <v>271367</v>
      </c>
      <c r="R111" s="11">
        <f t="shared" si="5"/>
        <v>160207.47999999998</v>
      </c>
      <c r="S111" s="13">
        <f t="shared" si="7"/>
        <v>-1.5460965833174356E-2</v>
      </c>
      <c r="T111" s="12">
        <f t="shared" si="8"/>
        <v>-0.81000000000000227</v>
      </c>
      <c r="U111" s="14">
        <f t="shared" si="9"/>
        <v>-0.16000000000000369</v>
      </c>
      <c r="V111" s="12">
        <f t="shared" si="6"/>
        <v>2.1199999999999974</v>
      </c>
    </row>
    <row r="112" spans="2:22" x14ac:dyDescent="0.3">
      <c r="B112" s="350">
        <v>44347</v>
      </c>
      <c r="C112">
        <v>51.71</v>
      </c>
      <c r="D112">
        <v>51.84</v>
      </c>
      <c r="E112">
        <v>51.31</v>
      </c>
      <c r="F112">
        <v>51.62</v>
      </c>
      <c r="G112" s="3">
        <v>93</v>
      </c>
      <c r="H112" t="s">
        <v>23</v>
      </c>
      <c r="I112" s="1">
        <v>51.576099999999997</v>
      </c>
      <c r="J112" s="7">
        <v>52.38</v>
      </c>
      <c r="K112">
        <v>52.42</v>
      </c>
      <c r="L112">
        <v>51.88</v>
      </c>
      <c r="M112">
        <v>52.24</v>
      </c>
      <c r="N112">
        <v>52.04</v>
      </c>
      <c r="O112" s="3">
        <v>336</v>
      </c>
      <c r="P112" s="2">
        <v>52.202300000000001</v>
      </c>
      <c r="Q112" s="3">
        <v>271540</v>
      </c>
      <c r="R112" s="11">
        <f t="shared" si="5"/>
        <v>17552.64</v>
      </c>
      <c r="S112" s="13">
        <f t="shared" si="7"/>
        <v>1.2795657231485125E-2</v>
      </c>
      <c r="T112" s="12">
        <f t="shared" si="8"/>
        <v>0.66000000000000369</v>
      </c>
      <c r="U112" s="14">
        <f t="shared" si="9"/>
        <v>0.80000000000000426</v>
      </c>
      <c r="V112" s="12">
        <f t="shared" si="6"/>
        <v>0.53999999999999915</v>
      </c>
    </row>
    <row r="113" spans="2:22" x14ac:dyDescent="0.3">
      <c r="B113" s="350">
        <v>44348</v>
      </c>
      <c r="C113">
        <v>52.37</v>
      </c>
      <c r="D113">
        <v>53.21</v>
      </c>
      <c r="E113">
        <v>51.9</v>
      </c>
      <c r="F113">
        <v>52.32</v>
      </c>
      <c r="G113" s="3">
        <v>132</v>
      </c>
      <c r="H113" t="s">
        <v>23</v>
      </c>
      <c r="I113" s="1">
        <v>52.712699999999998</v>
      </c>
      <c r="J113" s="7">
        <v>52.77</v>
      </c>
      <c r="K113">
        <v>53.7</v>
      </c>
      <c r="L113">
        <v>52.32</v>
      </c>
      <c r="M113">
        <v>52.97</v>
      </c>
      <c r="N113">
        <v>52.36</v>
      </c>
      <c r="O113" s="3">
        <v>1193</v>
      </c>
      <c r="P113" s="2">
        <v>53.277700000000003</v>
      </c>
      <c r="Q113" s="3">
        <v>272447</v>
      </c>
      <c r="R113" s="11">
        <f t="shared" si="5"/>
        <v>63193.21</v>
      </c>
      <c r="S113" s="13">
        <f t="shared" si="7"/>
        <v>1.3973966309341446E-2</v>
      </c>
      <c r="T113" s="12">
        <f t="shared" si="8"/>
        <v>0.72999999999999687</v>
      </c>
      <c r="U113" s="14">
        <f t="shared" si="9"/>
        <v>0.53000000000000114</v>
      </c>
      <c r="V113" s="12">
        <f t="shared" si="6"/>
        <v>1.3800000000000026</v>
      </c>
    </row>
    <row r="114" spans="2:22" x14ac:dyDescent="0.3">
      <c r="B114" s="350">
        <v>44349</v>
      </c>
      <c r="C114">
        <v>51.89</v>
      </c>
      <c r="D114">
        <v>51.92</v>
      </c>
      <c r="E114">
        <v>50.94</v>
      </c>
      <c r="F114">
        <v>51.32</v>
      </c>
      <c r="G114" s="3">
        <v>1698</v>
      </c>
      <c r="H114" t="s">
        <v>23</v>
      </c>
      <c r="I114" s="1">
        <v>51.374299999999998</v>
      </c>
      <c r="J114" s="7">
        <v>52.52</v>
      </c>
      <c r="K114">
        <v>52.55</v>
      </c>
      <c r="L114">
        <v>51.44</v>
      </c>
      <c r="M114">
        <v>51.94</v>
      </c>
      <c r="N114">
        <v>51.93</v>
      </c>
      <c r="O114" s="3">
        <v>3927</v>
      </c>
      <c r="P114" s="2">
        <v>51.868600000000001</v>
      </c>
      <c r="Q114" s="3">
        <v>275093</v>
      </c>
      <c r="R114" s="11">
        <f t="shared" si="5"/>
        <v>203968.38</v>
      </c>
      <c r="S114" s="13">
        <f t="shared" si="7"/>
        <v>-1.9444968850292677E-2</v>
      </c>
      <c r="T114" s="12">
        <f t="shared" si="8"/>
        <v>-1.0300000000000011</v>
      </c>
      <c r="U114" s="14">
        <f t="shared" si="9"/>
        <v>-0.44999999999999574</v>
      </c>
      <c r="V114" s="12">
        <f t="shared" si="6"/>
        <v>1.1099999999999994</v>
      </c>
    </row>
    <row r="115" spans="2:22" x14ac:dyDescent="0.3">
      <c r="B115" s="350">
        <v>44350</v>
      </c>
      <c r="C115">
        <v>52.36</v>
      </c>
      <c r="D115">
        <v>52.39</v>
      </c>
      <c r="E115">
        <v>50.09</v>
      </c>
      <c r="F115">
        <v>50.17</v>
      </c>
      <c r="G115" s="3">
        <v>3276</v>
      </c>
      <c r="H115" t="s">
        <v>23</v>
      </c>
      <c r="I115" s="1">
        <v>50.773099999999999</v>
      </c>
      <c r="J115" s="7">
        <v>52.85</v>
      </c>
      <c r="K115">
        <v>53.15</v>
      </c>
      <c r="L115">
        <v>50.66</v>
      </c>
      <c r="M115">
        <v>50.73</v>
      </c>
      <c r="N115">
        <v>50.77</v>
      </c>
      <c r="O115" s="3">
        <v>4661</v>
      </c>
      <c r="P115" s="2">
        <v>51.462400000000002</v>
      </c>
      <c r="Q115" s="3">
        <v>276455</v>
      </c>
      <c r="R115" s="11">
        <f t="shared" si="5"/>
        <v>236452.53</v>
      </c>
      <c r="S115" s="13">
        <f t="shared" si="7"/>
        <v>-2.3296110897189082E-2</v>
      </c>
      <c r="T115" s="12">
        <f t="shared" si="8"/>
        <v>-1.2100000000000009</v>
      </c>
      <c r="U115" s="14">
        <f t="shared" si="9"/>
        <v>0.91000000000000369</v>
      </c>
      <c r="V115" s="12">
        <f t="shared" si="6"/>
        <v>2.490000000000002</v>
      </c>
    </row>
    <row r="116" spans="2:22" x14ac:dyDescent="0.3">
      <c r="B116" s="350">
        <v>44351</v>
      </c>
      <c r="C116">
        <v>50.35</v>
      </c>
      <c r="D116">
        <v>51.13</v>
      </c>
      <c r="E116">
        <v>49.22</v>
      </c>
      <c r="F116">
        <v>49.9</v>
      </c>
      <c r="G116" s="3">
        <v>1410</v>
      </c>
      <c r="H116" t="s">
        <v>23</v>
      </c>
      <c r="I116" s="1">
        <v>49.778100000000002</v>
      </c>
      <c r="J116" s="7">
        <v>50.61</v>
      </c>
      <c r="K116">
        <v>51.95</v>
      </c>
      <c r="L116">
        <v>49.8</v>
      </c>
      <c r="M116">
        <v>50.47</v>
      </c>
      <c r="N116">
        <v>50.61</v>
      </c>
      <c r="O116" s="3">
        <v>2282</v>
      </c>
      <c r="P116" s="2">
        <v>50.438299999999998</v>
      </c>
      <c r="Q116" s="3">
        <v>277434</v>
      </c>
      <c r="R116" s="11">
        <f t="shared" si="5"/>
        <v>115172.54</v>
      </c>
      <c r="S116" s="13">
        <f t="shared" si="7"/>
        <v>-5.1251724817661382E-3</v>
      </c>
      <c r="T116" s="12">
        <f t="shared" si="8"/>
        <v>-0.25999999999999801</v>
      </c>
      <c r="U116" s="14">
        <f t="shared" si="9"/>
        <v>-0.11999999999999744</v>
      </c>
      <c r="V116" s="12">
        <f t="shared" si="6"/>
        <v>2.1500000000000057</v>
      </c>
    </row>
    <row r="117" spans="2:22" x14ac:dyDescent="0.3">
      <c r="B117" s="350">
        <v>44354</v>
      </c>
      <c r="C117">
        <v>51.02</v>
      </c>
      <c r="D117">
        <v>51.92</v>
      </c>
      <c r="E117">
        <v>51.02</v>
      </c>
      <c r="F117">
        <v>51.38</v>
      </c>
      <c r="G117" s="3">
        <v>492</v>
      </c>
      <c r="H117" t="s">
        <v>23</v>
      </c>
      <c r="I117" s="1">
        <v>51.586799999999997</v>
      </c>
      <c r="J117" s="7">
        <v>49.83</v>
      </c>
      <c r="K117">
        <v>52.5</v>
      </c>
      <c r="L117">
        <v>49.83</v>
      </c>
      <c r="M117">
        <v>51.97</v>
      </c>
      <c r="N117">
        <v>52.39</v>
      </c>
      <c r="O117" s="3">
        <v>236</v>
      </c>
      <c r="P117" s="2">
        <v>51.6815</v>
      </c>
      <c r="Q117" s="3">
        <v>277856</v>
      </c>
      <c r="R117" s="11">
        <f t="shared" si="5"/>
        <v>12264.92</v>
      </c>
      <c r="S117" s="13">
        <f t="shared" si="7"/>
        <v>2.972062611452353E-2</v>
      </c>
      <c r="T117" s="12">
        <f t="shared" si="8"/>
        <v>1.5</v>
      </c>
      <c r="U117" s="14">
        <f t="shared" si="9"/>
        <v>-0.64000000000000057</v>
      </c>
      <c r="V117" s="12">
        <f t="shared" si="6"/>
        <v>2.6700000000000017</v>
      </c>
    </row>
    <row r="118" spans="2:22" x14ac:dyDescent="0.3">
      <c r="B118" s="350">
        <v>44355</v>
      </c>
      <c r="C118">
        <v>51.96</v>
      </c>
      <c r="D118">
        <v>52.5</v>
      </c>
      <c r="E118">
        <v>51.75</v>
      </c>
      <c r="F118">
        <v>52.08</v>
      </c>
      <c r="G118" s="3">
        <v>4688</v>
      </c>
      <c r="H118" t="s">
        <v>23</v>
      </c>
      <c r="I118" s="1">
        <v>52.135599999999997</v>
      </c>
      <c r="J118" s="7">
        <v>52.33</v>
      </c>
      <c r="K118">
        <v>53.1</v>
      </c>
      <c r="L118">
        <v>52.07</v>
      </c>
      <c r="M118">
        <v>52.58</v>
      </c>
      <c r="N118">
        <v>52.65</v>
      </c>
      <c r="O118" s="3">
        <v>4051</v>
      </c>
      <c r="P118" s="2">
        <v>52.7455</v>
      </c>
      <c r="Q118" s="3">
        <v>277352</v>
      </c>
      <c r="R118" s="11">
        <f t="shared" si="5"/>
        <v>213001.58</v>
      </c>
      <c r="S118" s="13">
        <f t="shared" si="7"/>
        <v>1.1737540888974385E-2</v>
      </c>
      <c r="T118" s="12">
        <f t="shared" si="8"/>
        <v>0.60999999999999943</v>
      </c>
      <c r="U118" s="14">
        <f t="shared" si="9"/>
        <v>0.35999999999999943</v>
      </c>
      <c r="V118" s="12">
        <f t="shared" si="6"/>
        <v>1.0300000000000011</v>
      </c>
    </row>
    <row r="119" spans="2:22" x14ac:dyDescent="0.3">
      <c r="B119" s="350">
        <v>44356</v>
      </c>
      <c r="C119">
        <v>52.64</v>
      </c>
      <c r="D119">
        <v>54.03</v>
      </c>
      <c r="E119">
        <v>52.63</v>
      </c>
      <c r="F119">
        <v>53.42</v>
      </c>
      <c r="G119" s="3">
        <v>2249</v>
      </c>
      <c r="H119" t="s">
        <v>23</v>
      </c>
      <c r="I119" s="1">
        <v>53.327399999999997</v>
      </c>
      <c r="J119" s="7">
        <v>53</v>
      </c>
      <c r="K119">
        <v>54.6</v>
      </c>
      <c r="L119">
        <v>52.81</v>
      </c>
      <c r="M119">
        <v>53.9</v>
      </c>
      <c r="N119">
        <v>53.59</v>
      </c>
      <c r="O119" s="3">
        <v>2837</v>
      </c>
      <c r="P119" s="2">
        <v>53.801000000000002</v>
      </c>
      <c r="Q119" s="3">
        <v>277625</v>
      </c>
      <c r="R119" s="11">
        <f t="shared" si="5"/>
        <v>152914.29999999999</v>
      </c>
      <c r="S119" s="13">
        <f t="shared" si="7"/>
        <v>2.5104602510460206E-2</v>
      </c>
      <c r="T119" s="12">
        <f t="shared" si="8"/>
        <v>1.3200000000000003</v>
      </c>
      <c r="U119" s="14">
        <f t="shared" si="9"/>
        <v>0.42000000000000171</v>
      </c>
      <c r="V119" s="12">
        <f t="shared" si="6"/>
        <v>1.7899999999999991</v>
      </c>
    </row>
    <row r="120" spans="2:22" x14ac:dyDescent="0.3">
      <c r="B120" s="350">
        <v>44357</v>
      </c>
      <c r="C120">
        <v>52.94</v>
      </c>
      <c r="D120">
        <v>53.81</v>
      </c>
      <c r="E120">
        <v>52.73</v>
      </c>
      <c r="F120">
        <v>53.69</v>
      </c>
      <c r="G120" s="3">
        <v>1695</v>
      </c>
      <c r="H120" t="s">
        <v>23</v>
      </c>
      <c r="I120" s="1">
        <v>53.3003</v>
      </c>
      <c r="J120" s="7">
        <v>53.62</v>
      </c>
      <c r="K120">
        <v>54.33</v>
      </c>
      <c r="L120">
        <v>53.05</v>
      </c>
      <c r="M120">
        <v>54.15</v>
      </c>
      <c r="N120">
        <v>53.16</v>
      </c>
      <c r="O120" s="3">
        <v>1671</v>
      </c>
      <c r="P120" s="2">
        <v>53.686799999999998</v>
      </c>
      <c r="Q120" s="3">
        <v>277524</v>
      </c>
      <c r="R120" s="11">
        <f t="shared" si="5"/>
        <v>90484.65</v>
      </c>
      <c r="S120" s="13">
        <f t="shared" si="7"/>
        <v>4.638218923933124E-3</v>
      </c>
      <c r="T120" s="12">
        <f t="shared" si="8"/>
        <v>0.25</v>
      </c>
      <c r="U120" s="14">
        <f t="shared" si="9"/>
        <v>-0.28000000000000114</v>
      </c>
      <c r="V120" s="12">
        <f t="shared" si="6"/>
        <v>1.2800000000000011</v>
      </c>
    </row>
    <row r="121" spans="2:22" x14ac:dyDescent="0.3">
      <c r="B121" s="350">
        <v>44358</v>
      </c>
      <c r="C121">
        <v>53</v>
      </c>
      <c r="D121">
        <v>53.74</v>
      </c>
      <c r="E121">
        <v>52.4</v>
      </c>
      <c r="F121">
        <v>52.58</v>
      </c>
      <c r="G121" s="3">
        <v>1742</v>
      </c>
      <c r="H121" t="s">
        <v>23</v>
      </c>
      <c r="I121" s="1">
        <v>52.820999999999998</v>
      </c>
      <c r="J121" s="7">
        <v>53.95</v>
      </c>
      <c r="K121">
        <v>54.2</v>
      </c>
      <c r="L121">
        <v>52.8</v>
      </c>
      <c r="M121">
        <v>53.07</v>
      </c>
      <c r="N121">
        <v>53.04</v>
      </c>
      <c r="O121" s="3">
        <v>2343</v>
      </c>
      <c r="P121" s="2">
        <v>53.354900000000001</v>
      </c>
      <c r="Q121" s="3">
        <v>277495</v>
      </c>
      <c r="R121" s="11">
        <f t="shared" si="5"/>
        <v>124343.01</v>
      </c>
      <c r="S121" s="13">
        <f t="shared" si="7"/>
        <v>-1.9944598337950148E-2</v>
      </c>
      <c r="T121" s="12">
        <f t="shared" si="8"/>
        <v>-1.0799999999999983</v>
      </c>
      <c r="U121" s="14">
        <f t="shared" si="9"/>
        <v>-0.19999999999999574</v>
      </c>
      <c r="V121" s="12">
        <f t="shared" si="6"/>
        <v>1.4000000000000057</v>
      </c>
    </row>
    <row r="122" spans="2:22" x14ac:dyDescent="0.3">
      <c r="B122" s="350">
        <v>44361</v>
      </c>
      <c r="C122">
        <v>53.03</v>
      </c>
      <c r="D122">
        <v>53.85</v>
      </c>
      <c r="E122">
        <v>52.31</v>
      </c>
      <c r="F122">
        <v>52.8</v>
      </c>
      <c r="G122" s="3">
        <v>1235</v>
      </c>
      <c r="H122" t="s">
        <v>23</v>
      </c>
      <c r="I122" s="1">
        <v>53.290599999999998</v>
      </c>
      <c r="J122" s="7">
        <v>53.43</v>
      </c>
      <c r="K122">
        <v>54.36</v>
      </c>
      <c r="L122">
        <v>52.94</v>
      </c>
      <c r="M122">
        <v>53.29</v>
      </c>
      <c r="N122">
        <v>52.93</v>
      </c>
      <c r="O122" s="3">
        <v>1416</v>
      </c>
      <c r="P122" s="2">
        <v>53.946100000000001</v>
      </c>
      <c r="Q122" s="3">
        <v>277617</v>
      </c>
      <c r="R122" s="11">
        <f t="shared" si="5"/>
        <v>75458.64</v>
      </c>
      <c r="S122" s="13">
        <f t="shared" si="7"/>
        <v>4.1454682494816986E-3</v>
      </c>
      <c r="T122" s="12">
        <f t="shared" si="8"/>
        <v>0.21999999999999886</v>
      </c>
      <c r="U122" s="14">
        <f t="shared" si="9"/>
        <v>0.35999999999999943</v>
      </c>
      <c r="V122" s="12">
        <f t="shared" si="6"/>
        <v>1.4200000000000017</v>
      </c>
    </row>
    <row r="123" spans="2:22" x14ac:dyDescent="0.3">
      <c r="B123" s="350">
        <v>44362</v>
      </c>
      <c r="C123">
        <v>52.2</v>
      </c>
      <c r="D123">
        <v>52.33</v>
      </c>
      <c r="E123">
        <v>50.98</v>
      </c>
      <c r="F123">
        <v>51.3</v>
      </c>
      <c r="G123" s="3">
        <v>2292</v>
      </c>
      <c r="H123" t="s">
        <v>23</v>
      </c>
      <c r="I123" s="1">
        <v>51.481499999999997</v>
      </c>
      <c r="J123" s="7">
        <v>53.01</v>
      </c>
      <c r="K123">
        <v>53.01</v>
      </c>
      <c r="L123">
        <v>51.43</v>
      </c>
      <c r="M123">
        <v>51.76</v>
      </c>
      <c r="N123">
        <v>51.66</v>
      </c>
      <c r="O123" s="3">
        <v>5304</v>
      </c>
      <c r="P123" s="2">
        <v>51.991199999999999</v>
      </c>
      <c r="Q123" s="3">
        <v>277916</v>
      </c>
      <c r="R123" s="11">
        <f t="shared" si="5"/>
        <v>274535.03999999998</v>
      </c>
      <c r="S123" s="13">
        <f t="shared" si="7"/>
        <v>-2.87108275473823E-2</v>
      </c>
      <c r="T123" s="12">
        <f t="shared" si="8"/>
        <v>-1.5300000000000011</v>
      </c>
      <c r="U123" s="14">
        <f t="shared" si="9"/>
        <v>-0.28000000000000114</v>
      </c>
      <c r="V123" s="12">
        <f t="shared" si="6"/>
        <v>1.5799999999999983</v>
      </c>
    </row>
    <row r="124" spans="2:22" x14ac:dyDescent="0.3">
      <c r="B124" s="350">
        <v>44363</v>
      </c>
      <c r="C124">
        <v>51.6</v>
      </c>
      <c r="D124">
        <v>52.22</v>
      </c>
      <c r="E124">
        <v>50.71</v>
      </c>
      <c r="F124">
        <v>51.24</v>
      </c>
      <c r="G124" s="3">
        <v>2488</v>
      </c>
      <c r="H124" t="s">
        <v>23</v>
      </c>
      <c r="I124" s="1">
        <v>51.022300000000001</v>
      </c>
      <c r="J124" s="7">
        <v>51.9</v>
      </c>
      <c r="K124">
        <v>52.7</v>
      </c>
      <c r="L124">
        <v>51.15</v>
      </c>
      <c r="M124">
        <v>51.72</v>
      </c>
      <c r="N124">
        <v>51.46</v>
      </c>
      <c r="O124" s="3">
        <v>3023</v>
      </c>
      <c r="P124" s="2">
        <v>51.879899999999999</v>
      </c>
      <c r="Q124" s="3">
        <v>278311</v>
      </c>
      <c r="R124" s="11">
        <f t="shared" si="5"/>
        <v>156349.56</v>
      </c>
      <c r="S124" s="13">
        <f t="shared" si="7"/>
        <v>-7.7279752704784155E-4</v>
      </c>
      <c r="T124" s="12">
        <f t="shared" si="8"/>
        <v>-3.9999999999999147E-2</v>
      </c>
      <c r="U124" s="14">
        <f t="shared" si="9"/>
        <v>0.14000000000000057</v>
      </c>
      <c r="V124" s="12">
        <f t="shared" si="6"/>
        <v>1.5500000000000043</v>
      </c>
    </row>
    <row r="125" spans="2:22" x14ac:dyDescent="0.3">
      <c r="B125" s="350">
        <v>44364</v>
      </c>
      <c r="C125">
        <v>50.88</v>
      </c>
      <c r="D125">
        <v>51.24</v>
      </c>
      <c r="E125">
        <v>50.34</v>
      </c>
      <c r="F125">
        <v>50.81</v>
      </c>
      <c r="G125" s="3">
        <v>2254</v>
      </c>
      <c r="H125" t="s">
        <v>23</v>
      </c>
      <c r="I125" s="1">
        <v>50.9039</v>
      </c>
      <c r="J125" s="7">
        <v>51.33</v>
      </c>
      <c r="K125">
        <v>51.75</v>
      </c>
      <c r="L125">
        <v>50.76</v>
      </c>
      <c r="M125">
        <v>51.28</v>
      </c>
      <c r="N125">
        <v>51.57</v>
      </c>
      <c r="O125" s="3">
        <v>1930</v>
      </c>
      <c r="P125" s="2">
        <v>51.279600000000002</v>
      </c>
      <c r="Q125" s="3">
        <v>278728</v>
      </c>
      <c r="R125" s="11">
        <f t="shared" si="5"/>
        <v>98970.400000000009</v>
      </c>
      <c r="S125" s="13">
        <f t="shared" si="7"/>
        <v>-8.5073472544470174E-3</v>
      </c>
      <c r="T125" s="12">
        <f t="shared" si="8"/>
        <v>-0.43999999999999773</v>
      </c>
      <c r="U125" s="14">
        <f t="shared" si="9"/>
        <v>-0.39000000000000057</v>
      </c>
      <c r="V125" s="12">
        <f t="shared" si="6"/>
        <v>0.99000000000000199</v>
      </c>
    </row>
    <row r="126" spans="2:22" x14ac:dyDescent="0.3">
      <c r="B126" s="350">
        <v>44365</v>
      </c>
      <c r="C126">
        <v>51.24</v>
      </c>
      <c r="D126">
        <v>51.91</v>
      </c>
      <c r="E126">
        <v>51.19</v>
      </c>
      <c r="F126">
        <v>51.8</v>
      </c>
      <c r="G126" s="3">
        <v>1755</v>
      </c>
      <c r="H126" t="s">
        <v>23</v>
      </c>
      <c r="I126" s="1">
        <v>51.611400000000003</v>
      </c>
      <c r="J126" s="7">
        <v>51.7</v>
      </c>
      <c r="K126">
        <v>52.41</v>
      </c>
      <c r="L126">
        <v>51.61</v>
      </c>
      <c r="M126">
        <v>52.26</v>
      </c>
      <c r="N126">
        <v>52.3</v>
      </c>
      <c r="O126" s="3">
        <v>1579</v>
      </c>
      <c r="P126" s="2">
        <v>52.160200000000003</v>
      </c>
      <c r="Q126" s="3">
        <v>279529</v>
      </c>
      <c r="R126" s="11">
        <f t="shared" si="5"/>
        <v>82518.539999999994</v>
      </c>
      <c r="S126" s="13">
        <f t="shared" si="7"/>
        <v>1.9110764430577243E-2</v>
      </c>
      <c r="T126" s="12">
        <f t="shared" si="8"/>
        <v>0.97999999999999687</v>
      </c>
      <c r="U126" s="14">
        <f t="shared" si="9"/>
        <v>0.42000000000000171</v>
      </c>
      <c r="V126" s="12">
        <f t="shared" si="6"/>
        <v>0.79999999999999716</v>
      </c>
    </row>
    <row r="127" spans="2:22" x14ac:dyDescent="0.3">
      <c r="B127" s="350">
        <v>44368</v>
      </c>
      <c r="C127">
        <v>51.85</v>
      </c>
      <c r="D127">
        <v>52.8</v>
      </c>
      <c r="E127">
        <v>51.54</v>
      </c>
      <c r="F127">
        <v>52.33</v>
      </c>
      <c r="G127" s="3">
        <v>1695</v>
      </c>
      <c r="H127" t="s">
        <v>23</v>
      </c>
      <c r="I127" s="1">
        <v>52.226300000000002</v>
      </c>
      <c r="J127" s="7">
        <v>52.16</v>
      </c>
      <c r="K127">
        <v>53.31</v>
      </c>
      <c r="L127">
        <v>51.99</v>
      </c>
      <c r="M127">
        <v>52.78</v>
      </c>
      <c r="N127">
        <v>52.55</v>
      </c>
      <c r="O127" s="3">
        <v>3478</v>
      </c>
      <c r="P127" s="2">
        <v>52.796300000000002</v>
      </c>
      <c r="Q127" s="3">
        <v>279802</v>
      </c>
      <c r="R127" s="11">
        <f t="shared" si="5"/>
        <v>183568.84</v>
      </c>
      <c r="S127" s="13">
        <f t="shared" si="7"/>
        <v>9.9502487562188602E-3</v>
      </c>
      <c r="T127" s="12">
        <f t="shared" si="8"/>
        <v>0.52000000000000313</v>
      </c>
      <c r="U127" s="14">
        <f t="shared" si="9"/>
        <v>-0.10000000000000142</v>
      </c>
      <c r="V127" s="12">
        <f t="shared" si="6"/>
        <v>1.3200000000000003</v>
      </c>
    </row>
    <row r="128" spans="2:22" x14ac:dyDescent="0.3">
      <c r="B128" s="350">
        <v>44369</v>
      </c>
      <c r="C128">
        <v>52.38</v>
      </c>
      <c r="D128">
        <v>53.35</v>
      </c>
      <c r="E128">
        <v>52.15</v>
      </c>
      <c r="F128">
        <v>53.31</v>
      </c>
      <c r="G128" s="3">
        <v>1857</v>
      </c>
      <c r="H128" t="s">
        <v>23</v>
      </c>
      <c r="I128" s="1">
        <v>53.115699999999997</v>
      </c>
      <c r="J128" s="7">
        <v>53.23</v>
      </c>
      <c r="K128">
        <v>53.81</v>
      </c>
      <c r="L128">
        <v>53.16</v>
      </c>
      <c r="M128">
        <v>53.76</v>
      </c>
      <c r="N128">
        <v>53.78</v>
      </c>
      <c r="O128" s="3">
        <v>4312</v>
      </c>
      <c r="P128" s="2">
        <v>53.618699999999997</v>
      </c>
      <c r="Q128" s="3">
        <v>281077</v>
      </c>
      <c r="R128" s="11">
        <f t="shared" si="5"/>
        <v>231813.12</v>
      </c>
      <c r="S128" s="13">
        <f t="shared" si="7"/>
        <v>1.8567639257294433E-2</v>
      </c>
      <c r="T128" s="12">
        <f t="shared" si="8"/>
        <v>0.97999999999999687</v>
      </c>
      <c r="U128" s="14">
        <f t="shared" si="9"/>
        <v>0.44999999999999574</v>
      </c>
      <c r="V128" s="12">
        <f t="shared" si="6"/>
        <v>0.65000000000000568</v>
      </c>
    </row>
    <row r="129" spans="2:22" x14ac:dyDescent="0.3">
      <c r="B129" s="350">
        <v>44370</v>
      </c>
      <c r="C129">
        <v>53.8</v>
      </c>
      <c r="D129">
        <v>54.57</v>
      </c>
      <c r="E129">
        <v>53.54</v>
      </c>
      <c r="F129">
        <v>54.56</v>
      </c>
      <c r="G129" s="3">
        <v>1599</v>
      </c>
      <c r="H129" t="s">
        <v>23</v>
      </c>
      <c r="I129" s="1">
        <v>54.0336</v>
      </c>
      <c r="J129" s="7">
        <v>53.99</v>
      </c>
      <c r="K129">
        <v>55.2</v>
      </c>
      <c r="L129">
        <v>53.88</v>
      </c>
      <c r="M129">
        <v>55.03</v>
      </c>
      <c r="N129">
        <v>54.8</v>
      </c>
      <c r="O129" s="3">
        <v>6787</v>
      </c>
      <c r="P129" s="2">
        <v>54.564</v>
      </c>
      <c r="Q129" s="3">
        <v>285273</v>
      </c>
      <c r="R129" s="11">
        <f t="shared" si="5"/>
        <v>373488.61</v>
      </c>
      <c r="S129" s="13">
        <f t="shared" si="7"/>
        <v>2.3623511904761862E-2</v>
      </c>
      <c r="T129" s="12">
        <f t="shared" si="8"/>
        <v>1.2700000000000031</v>
      </c>
      <c r="U129" s="14">
        <f t="shared" si="9"/>
        <v>0.23000000000000398</v>
      </c>
      <c r="V129" s="12">
        <f t="shared" si="6"/>
        <v>1.3200000000000003</v>
      </c>
    </row>
    <row r="130" spans="2:22" x14ac:dyDescent="0.3">
      <c r="B130" s="350">
        <v>44371</v>
      </c>
      <c r="C130">
        <v>54.4</v>
      </c>
      <c r="D130">
        <v>55.13</v>
      </c>
      <c r="E130">
        <v>54.24</v>
      </c>
      <c r="F130">
        <v>54.98</v>
      </c>
      <c r="G130" s="3">
        <v>435</v>
      </c>
      <c r="H130" t="s">
        <v>23</v>
      </c>
      <c r="I130" s="1">
        <v>54.773000000000003</v>
      </c>
      <c r="J130" s="7">
        <v>54.85</v>
      </c>
      <c r="K130">
        <v>55.73</v>
      </c>
      <c r="L130">
        <v>54.66</v>
      </c>
      <c r="M130">
        <v>55.49</v>
      </c>
      <c r="N130">
        <v>55.3</v>
      </c>
      <c r="O130" s="3">
        <v>5718</v>
      </c>
      <c r="P130" s="2">
        <v>55.339199999999998</v>
      </c>
      <c r="Q130" s="3">
        <v>289573</v>
      </c>
      <c r="R130" s="11">
        <f t="shared" si="5"/>
        <v>317291.82</v>
      </c>
      <c r="S130" s="13">
        <f t="shared" si="7"/>
        <v>8.3590768671633064E-3</v>
      </c>
      <c r="T130" s="12">
        <f t="shared" si="8"/>
        <v>0.46000000000000085</v>
      </c>
      <c r="U130" s="14">
        <f t="shared" si="9"/>
        <v>-0.17999999999999972</v>
      </c>
      <c r="V130" s="12">
        <f t="shared" si="6"/>
        <v>1.0700000000000003</v>
      </c>
    </row>
    <row r="131" spans="2:22" x14ac:dyDescent="0.3">
      <c r="B131" s="350">
        <v>44372</v>
      </c>
      <c r="C131">
        <v>55.37</v>
      </c>
      <c r="D131">
        <v>55.61</v>
      </c>
      <c r="E131">
        <v>54.77</v>
      </c>
      <c r="F131">
        <v>54.95</v>
      </c>
      <c r="G131" s="3">
        <v>1089</v>
      </c>
      <c r="H131" t="s">
        <v>23</v>
      </c>
      <c r="I131" s="1">
        <v>55.3581</v>
      </c>
      <c r="J131" s="7">
        <v>55.67</v>
      </c>
      <c r="K131">
        <v>56.16</v>
      </c>
      <c r="L131">
        <v>55.3</v>
      </c>
      <c r="M131">
        <v>55.48</v>
      </c>
      <c r="N131">
        <v>55.64</v>
      </c>
      <c r="O131" s="3">
        <v>8062</v>
      </c>
      <c r="P131" s="2">
        <v>55.859299999999998</v>
      </c>
      <c r="Q131" s="3">
        <v>290697</v>
      </c>
      <c r="R131" s="11">
        <f t="shared" si="5"/>
        <v>447279.75999999995</v>
      </c>
      <c r="S131" s="13">
        <f t="shared" si="7"/>
        <v>-1.8021265092815764E-4</v>
      </c>
      <c r="T131" s="12">
        <f t="shared" si="8"/>
        <v>-1.0000000000005116E-2</v>
      </c>
      <c r="U131" s="14">
        <f t="shared" si="9"/>
        <v>0.17999999999999972</v>
      </c>
      <c r="V131" s="12">
        <f t="shared" si="6"/>
        <v>0.85999999999999943</v>
      </c>
    </row>
    <row r="132" spans="2:22" x14ac:dyDescent="0.3">
      <c r="B132" s="350">
        <v>44375</v>
      </c>
      <c r="C132">
        <v>55.31</v>
      </c>
      <c r="D132">
        <v>55.69</v>
      </c>
      <c r="E132">
        <v>54.48</v>
      </c>
      <c r="F132">
        <v>55.4</v>
      </c>
      <c r="G132" s="3">
        <v>2854</v>
      </c>
      <c r="H132" t="s">
        <v>23</v>
      </c>
      <c r="I132" s="1">
        <v>55.466099999999997</v>
      </c>
      <c r="J132" s="7">
        <v>55.89</v>
      </c>
      <c r="K132">
        <v>56.31</v>
      </c>
      <c r="L132">
        <v>55.05</v>
      </c>
      <c r="M132">
        <v>55.9</v>
      </c>
      <c r="N132">
        <v>55.8</v>
      </c>
      <c r="O132" s="3">
        <v>6235</v>
      </c>
      <c r="P132" s="2">
        <v>55.808799999999998</v>
      </c>
      <c r="Q132" s="3">
        <v>292142</v>
      </c>
      <c r="R132" s="11">
        <f t="shared" si="5"/>
        <v>348536.5</v>
      </c>
      <c r="S132" s="13">
        <f t="shared" si="7"/>
        <v>7.5702956020187173E-3</v>
      </c>
      <c r="T132" s="12">
        <f t="shared" si="8"/>
        <v>0.42000000000000171</v>
      </c>
      <c r="U132" s="14">
        <f t="shared" si="9"/>
        <v>0.41000000000000369</v>
      </c>
      <c r="V132" s="12">
        <f t="shared" si="6"/>
        <v>1.2600000000000051</v>
      </c>
    </row>
    <row r="133" spans="2:22" x14ac:dyDescent="0.3">
      <c r="B133" s="350">
        <v>44376</v>
      </c>
      <c r="C133">
        <v>55.2</v>
      </c>
      <c r="D133">
        <v>56.05</v>
      </c>
      <c r="E133">
        <v>55.08</v>
      </c>
      <c r="F133">
        <v>55.53</v>
      </c>
      <c r="G133" s="3">
        <v>1325</v>
      </c>
      <c r="H133" t="s">
        <v>23</v>
      </c>
      <c r="I133" s="1">
        <v>55.569000000000003</v>
      </c>
      <c r="J133" s="7">
        <v>55.75</v>
      </c>
      <c r="K133">
        <v>56.57</v>
      </c>
      <c r="L133">
        <v>55.61</v>
      </c>
      <c r="M133">
        <v>56.04</v>
      </c>
      <c r="N133">
        <v>55.77</v>
      </c>
      <c r="O133" s="3">
        <v>2374</v>
      </c>
      <c r="P133" s="2">
        <v>56.1145</v>
      </c>
      <c r="Q133" s="3">
        <v>291999</v>
      </c>
      <c r="R133" s="11">
        <f t="shared" si="5"/>
        <v>133038.96</v>
      </c>
      <c r="S133" s="13">
        <f t="shared" si="7"/>
        <v>2.5044722719140822E-3</v>
      </c>
      <c r="T133" s="12">
        <f t="shared" si="8"/>
        <v>0.14000000000000057</v>
      </c>
      <c r="U133" s="14">
        <f t="shared" si="9"/>
        <v>-0.14999999999999858</v>
      </c>
      <c r="V133" s="12">
        <f t="shared" si="6"/>
        <v>0.96000000000000085</v>
      </c>
    </row>
    <row r="134" spans="2:22" x14ac:dyDescent="0.3">
      <c r="B134" s="350">
        <v>44377</v>
      </c>
      <c r="C134">
        <v>55.4</v>
      </c>
      <c r="D134">
        <v>56.57</v>
      </c>
      <c r="E134">
        <v>55.4</v>
      </c>
      <c r="F134">
        <v>56.25</v>
      </c>
      <c r="G134" s="3">
        <v>350</v>
      </c>
      <c r="H134" t="s">
        <v>23</v>
      </c>
      <c r="I134" s="1">
        <v>55.997700000000002</v>
      </c>
      <c r="J134" s="7">
        <v>55.8</v>
      </c>
      <c r="K134">
        <v>57.03</v>
      </c>
      <c r="L134">
        <v>55.62</v>
      </c>
      <c r="M134">
        <v>56.78</v>
      </c>
      <c r="N134">
        <v>57.04</v>
      </c>
      <c r="O134" s="3">
        <v>5056</v>
      </c>
      <c r="P134" s="2">
        <v>56.430999999999997</v>
      </c>
      <c r="Q134" s="3">
        <v>294289</v>
      </c>
      <c r="R134" s="11">
        <f t="shared" si="5"/>
        <v>287079.67999999999</v>
      </c>
      <c r="S134" s="13">
        <f t="shared" si="7"/>
        <v>1.3204853675945705E-2</v>
      </c>
      <c r="T134" s="12">
        <f t="shared" si="8"/>
        <v>0.74000000000000199</v>
      </c>
      <c r="U134" s="14">
        <f t="shared" si="9"/>
        <v>-0.24000000000000199</v>
      </c>
      <c r="V134" s="12">
        <f t="shared" si="6"/>
        <v>1.4100000000000037</v>
      </c>
    </row>
    <row r="135" spans="2:22" x14ac:dyDescent="0.3">
      <c r="B135" s="350">
        <v>44378</v>
      </c>
      <c r="C135">
        <v>56.7</v>
      </c>
      <c r="D135">
        <v>58.32</v>
      </c>
      <c r="E135">
        <v>56.6</v>
      </c>
      <c r="F135">
        <v>57.52</v>
      </c>
      <c r="G135" s="3">
        <v>1639</v>
      </c>
      <c r="H135" t="s">
        <v>23</v>
      </c>
      <c r="I135" s="1">
        <v>57.706699999999998</v>
      </c>
      <c r="J135" s="7">
        <v>57.09</v>
      </c>
      <c r="K135">
        <v>59</v>
      </c>
      <c r="L135">
        <v>57.02</v>
      </c>
      <c r="M135">
        <v>58.06</v>
      </c>
      <c r="N135">
        <v>58.41</v>
      </c>
      <c r="O135" s="3">
        <v>3682</v>
      </c>
      <c r="P135" s="2">
        <v>58.496499999999997</v>
      </c>
      <c r="Q135" s="3">
        <v>294611</v>
      </c>
      <c r="R135" s="11">
        <f t="shared" ref="R135:R198" si="10">+M135*O135</f>
        <v>213776.92</v>
      </c>
      <c r="S135" s="13">
        <f t="shared" si="7"/>
        <v>2.2543148996125417E-2</v>
      </c>
      <c r="T135" s="12">
        <f t="shared" si="8"/>
        <v>1.2800000000000011</v>
      </c>
      <c r="U135" s="14">
        <f t="shared" si="9"/>
        <v>0.31000000000000227</v>
      </c>
      <c r="V135" s="12">
        <f t="shared" ref="V135:V198" si="11">+K135-L135</f>
        <v>1.9799999999999969</v>
      </c>
    </row>
    <row r="136" spans="2:22" x14ac:dyDescent="0.3">
      <c r="B136" s="350">
        <v>44379</v>
      </c>
      <c r="C136">
        <v>58.1</v>
      </c>
      <c r="D136">
        <v>58.1</v>
      </c>
      <c r="E136">
        <v>56.9</v>
      </c>
      <c r="F136">
        <v>57.24</v>
      </c>
      <c r="G136" s="3">
        <v>2078</v>
      </c>
      <c r="H136" t="s">
        <v>23</v>
      </c>
      <c r="I136" s="1">
        <v>57.488</v>
      </c>
      <c r="J136" s="7">
        <v>58.41</v>
      </c>
      <c r="K136">
        <v>58.77</v>
      </c>
      <c r="L136">
        <v>57.56</v>
      </c>
      <c r="M136">
        <v>57.76</v>
      </c>
      <c r="N136">
        <v>57.87</v>
      </c>
      <c r="O136" s="3">
        <v>1397</v>
      </c>
      <c r="P136" s="2">
        <v>58.091999999999999</v>
      </c>
      <c r="Q136" s="3">
        <v>294618</v>
      </c>
      <c r="R136" s="11">
        <f t="shared" si="10"/>
        <v>80690.720000000001</v>
      </c>
      <c r="S136" s="13">
        <f t="shared" ref="S136:S199" si="12">+M136/M135-1</f>
        <v>-5.1670685497762214E-3</v>
      </c>
      <c r="T136" s="12">
        <f t="shared" ref="T136:T199" si="13">+M136-M135</f>
        <v>-0.30000000000000426</v>
      </c>
      <c r="U136" s="14">
        <f t="shared" ref="U136:U199" si="14">+J136-M135</f>
        <v>0.34999999999999432</v>
      </c>
      <c r="V136" s="12">
        <f t="shared" si="11"/>
        <v>1.2100000000000009</v>
      </c>
    </row>
    <row r="137" spans="2:22" x14ac:dyDescent="0.3">
      <c r="B137" s="350">
        <v>44382</v>
      </c>
      <c r="C137">
        <v>57.48</v>
      </c>
      <c r="D137">
        <v>58.16</v>
      </c>
      <c r="E137">
        <v>57.48</v>
      </c>
      <c r="F137">
        <v>57.77</v>
      </c>
      <c r="G137" s="3">
        <v>15049</v>
      </c>
      <c r="H137" t="s">
        <v>23</v>
      </c>
      <c r="I137" s="1">
        <v>57.830399999999997</v>
      </c>
      <c r="J137" s="7">
        <v>58.02</v>
      </c>
      <c r="K137">
        <v>58.69</v>
      </c>
      <c r="L137">
        <v>57.97</v>
      </c>
      <c r="M137">
        <v>58.28</v>
      </c>
      <c r="N137">
        <v>58.26</v>
      </c>
      <c r="O137" s="3">
        <v>748</v>
      </c>
      <c r="P137" s="2">
        <v>58.377200000000002</v>
      </c>
      <c r="Q137" s="3">
        <v>294949</v>
      </c>
      <c r="R137" s="11">
        <f t="shared" si="10"/>
        <v>43593.440000000002</v>
      </c>
      <c r="S137" s="13">
        <f t="shared" si="12"/>
        <v>9.0027700831025737E-3</v>
      </c>
      <c r="T137" s="12">
        <f t="shared" si="13"/>
        <v>0.52000000000000313</v>
      </c>
      <c r="U137" s="14">
        <f t="shared" si="14"/>
        <v>0.26000000000000512</v>
      </c>
      <c r="V137" s="12">
        <f t="shared" si="11"/>
        <v>0.71999999999999886</v>
      </c>
    </row>
    <row r="138" spans="2:22" x14ac:dyDescent="0.3">
      <c r="B138" s="350">
        <v>44383</v>
      </c>
      <c r="C138">
        <v>58.08</v>
      </c>
      <c r="D138">
        <v>58.11</v>
      </c>
      <c r="E138">
        <v>52.13</v>
      </c>
      <c r="F138">
        <v>53.92</v>
      </c>
      <c r="G138" s="3">
        <v>2762</v>
      </c>
      <c r="H138" t="s">
        <v>23</v>
      </c>
      <c r="I138" s="1">
        <v>55.133800000000001</v>
      </c>
      <c r="J138" s="7">
        <v>58.56</v>
      </c>
      <c r="K138">
        <v>58.58</v>
      </c>
      <c r="L138">
        <v>52.68</v>
      </c>
      <c r="M138">
        <v>54.44</v>
      </c>
      <c r="N138">
        <v>53.32</v>
      </c>
      <c r="O138" s="3">
        <v>3609</v>
      </c>
      <c r="P138" s="2">
        <v>56.310600000000001</v>
      </c>
      <c r="Q138" s="3">
        <v>296438</v>
      </c>
      <c r="R138" s="11">
        <f t="shared" si="10"/>
        <v>196473.96</v>
      </c>
      <c r="S138" s="13">
        <f t="shared" si="12"/>
        <v>-6.5888812628689175E-2</v>
      </c>
      <c r="T138" s="12">
        <f t="shared" si="13"/>
        <v>-3.8400000000000034</v>
      </c>
      <c r="U138" s="14">
        <f t="shared" si="14"/>
        <v>0.28000000000000114</v>
      </c>
      <c r="V138" s="12">
        <f t="shared" si="11"/>
        <v>5.8999999999999986</v>
      </c>
    </row>
    <row r="139" spans="2:22" x14ac:dyDescent="0.3">
      <c r="B139" s="350">
        <v>44384</v>
      </c>
      <c r="C139">
        <v>53.24</v>
      </c>
      <c r="D139">
        <v>54.85</v>
      </c>
      <c r="E139">
        <v>52.36</v>
      </c>
      <c r="F139">
        <v>52.52</v>
      </c>
      <c r="G139" s="3">
        <v>1420</v>
      </c>
      <c r="H139" t="s">
        <v>23</v>
      </c>
      <c r="I139" s="1">
        <v>53.400500000000001</v>
      </c>
      <c r="J139" s="7">
        <v>53.93</v>
      </c>
      <c r="K139">
        <v>55.37</v>
      </c>
      <c r="L139">
        <v>52.9</v>
      </c>
      <c r="M139">
        <v>53.03</v>
      </c>
      <c r="N139">
        <v>53.33</v>
      </c>
      <c r="O139" s="3">
        <v>2738</v>
      </c>
      <c r="P139" s="2">
        <v>54.142699999999998</v>
      </c>
      <c r="Q139" s="3">
        <v>296684</v>
      </c>
      <c r="R139" s="11">
        <f t="shared" si="10"/>
        <v>145196.14000000001</v>
      </c>
      <c r="S139" s="13">
        <f t="shared" si="12"/>
        <v>-2.5900073475385699E-2</v>
      </c>
      <c r="T139" s="12">
        <f t="shared" si="13"/>
        <v>-1.4099999999999966</v>
      </c>
      <c r="U139" s="14">
        <f t="shared" si="14"/>
        <v>-0.50999999999999801</v>
      </c>
      <c r="V139" s="12">
        <f t="shared" si="11"/>
        <v>2.4699999999999989</v>
      </c>
    </row>
    <row r="140" spans="2:22" x14ac:dyDescent="0.3">
      <c r="B140" s="350">
        <v>44385</v>
      </c>
      <c r="C140">
        <v>52.59</v>
      </c>
      <c r="D140">
        <v>52.96</v>
      </c>
      <c r="E140">
        <v>50.84</v>
      </c>
      <c r="F140">
        <v>52.26</v>
      </c>
      <c r="G140" s="3">
        <v>2032</v>
      </c>
      <c r="H140" t="s">
        <v>23</v>
      </c>
      <c r="I140" s="1">
        <v>51.988</v>
      </c>
      <c r="J140" s="7">
        <v>53.11</v>
      </c>
      <c r="K140">
        <v>53.6</v>
      </c>
      <c r="L140">
        <v>51.32</v>
      </c>
      <c r="M140">
        <v>52.77</v>
      </c>
      <c r="N140">
        <v>53.19</v>
      </c>
      <c r="O140" s="3">
        <v>3482</v>
      </c>
      <c r="P140" s="2">
        <v>52.257800000000003</v>
      </c>
      <c r="Q140" s="3">
        <v>298780</v>
      </c>
      <c r="R140" s="11">
        <f t="shared" si="10"/>
        <v>183745.14</v>
      </c>
      <c r="S140" s="13">
        <f t="shared" si="12"/>
        <v>-4.9028851593437839E-3</v>
      </c>
      <c r="T140" s="12">
        <f t="shared" si="13"/>
        <v>-0.25999999999999801</v>
      </c>
      <c r="U140" s="14">
        <f t="shared" si="14"/>
        <v>7.9999999999998295E-2</v>
      </c>
      <c r="V140" s="12">
        <f t="shared" si="11"/>
        <v>2.2800000000000011</v>
      </c>
    </row>
    <row r="141" spans="2:22" x14ac:dyDescent="0.3">
      <c r="B141" s="350">
        <v>44386</v>
      </c>
      <c r="C141">
        <v>52.71</v>
      </c>
      <c r="D141">
        <v>54.23</v>
      </c>
      <c r="E141">
        <v>52.71</v>
      </c>
      <c r="F141">
        <v>54.17</v>
      </c>
      <c r="G141" s="3">
        <v>1947</v>
      </c>
      <c r="H141" t="s">
        <v>23</v>
      </c>
      <c r="I141" s="1">
        <v>53.756300000000003</v>
      </c>
      <c r="J141" s="7">
        <v>53.55</v>
      </c>
      <c r="K141">
        <v>54.86</v>
      </c>
      <c r="L141">
        <v>53.3</v>
      </c>
      <c r="M141">
        <v>54.67</v>
      </c>
      <c r="N141">
        <v>54.49</v>
      </c>
      <c r="O141" s="3">
        <v>3592</v>
      </c>
      <c r="P141" s="2">
        <v>54.161700000000003</v>
      </c>
      <c r="Q141" s="3">
        <v>300191</v>
      </c>
      <c r="R141" s="11">
        <f t="shared" si="10"/>
        <v>196374.64</v>
      </c>
      <c r="S141" s="13">
        <f t="shared" si="12"/>
        <v>3.6005306045101326E-2</v>
      </c>
      <c r="T141" s="12">
        <f t="shared" si="13"/>
        <v>1.8999999999999986</v>
      </c>
      <c r="U141" s="14">
        <f t="shared" si="14"/>
        <v>0.77999999999999403</v>
      </c>
      <c r="V141" s="12">
        <f t="shared" si="11"/>
        <v>1.5600000000000023</v>
      </c>
    </row>
    <row r="142" spans="2:22" x14ac:dyDescent="0.3">
      <c r="B142" s="350">
        <v>44389</v>
      </c>
      <c r="C142">
        <v>54.04</v>
      </c>
      <c r="D142">
        <v>54.1</v>
      </c>
      <c r="E142">
        <v>51.48</v>
      </c>
      <c r="F142">
        <v>51.62</v>
      </c>
      <c r="G142" s="3">
        <v>1931</v>
      </c>
      <c r="H142" t="s">
        <v>23</v>
      </c>
      <c r="I142" s="1">
        <v>52.342700000000001</v>
      </c>
      <c r="J142" s="7">
        <v>54.22</v>
      </c>
      <c r="K142">
        <v>54.22</v>
      </c>
      <c r="L142">
        <v>51.95</v>
      </c>
      <c r="M142">
        <v>52.12</v>
      </c>
      <c r="N142">
        <v>52.23</v>
      </c>
      <c r="O142" s="3">
        <v>2068</v>
      </c>
      <c r="P142" s="2">
        <v>52.874000000000002</v>
      </c>
      <c r="Q142" s="3">
        <v>300731</v>
      </c>
      <c r="R142" s="11">
        <f t="shared" si="10"/>
        <v>107784.15999999999</v>
      </c>
      <c r="S142" s="13">
        <f t="shared" si="12"/>
        <v>-4.6643497347722773E-2</v>
      </c>
      <c r="T142" s="12">
        <f t="shared" si="13"/>
        <v>-2.5500000000000043</v>
      </c>
      <c r="U142" s="14">
        <f t="shared" si="14"/>
        <v>-0.45000000000000284</v>
      </c>
      <c r="V142" s="12">
        <f t="shared" si="11"/>
        <v>2.269999999999996</v>
      </c>
    </row>
    <row r="143" spans="2:22" x14ac:dyDescent="0.3">
      <c r="B143" s="350">
        <v>44390</v>
      </c>
      <c r="C143">
        <v>51.68</v>
      </c>
      <c r="D143">
        <v>53.11</v>
      </c>
      <c r="E143">
        <v>51.18</v>
      </c>
      <c r="F143">
        <v>52.76</v>
      </c>
      <c r="G143" s="3">
        <v>2830</v>
      </c>
      <c r="H143" t="s">
        <v>23</v>
      </c>
      <c r="I143" s="1">
        <v>52.392600000000002</v>
      </c>
      <c r="J143" s="7">
        <v>52.15</v>
      </c>
      <c r="K143">
        <v>53.7</v>
      </c>
      <c r="L143">
        <v>51.7</v>
      </c>
      <c r="M143">
        <v>53.26</v>
      </c>
      <c r="N143">
        <v>53.44</v>
      </c>
      <c r="O143" s="3">
        <v>2085</v>
      </c>
      <c r="P143" s="2">
        <v>53.043999999999997</v>
      </c>
      <c r="Q143" s="3">
        <v>300864</v>
      </c>
      <c r="R143" s="11">
        <f t="shared" si="10"/>
        <v>111047.09999999999</v>
      </c>
      <c r="S143" s="13">
        <f t="shared" si="12"/>
        <v>2.187260168841143E-2</v>
      </c>
      <c r="T143" s="12">
        <f t="shared" si="13"/>
        <v>1.1400000000000006</v>
      </c>
      <c r="U143" s="14">
        <f t="shared" si="14"/>
        <v>3.0000000000001137E-2</v>
      </c>
      <c r="V143" s="12">
        <f t="shared" si="11"/>
        <v>2</v>
      </c>
    </row>
    <row r="144" spans="2:22" x14ac:dyDescent="0.3">
      <c r="B144" s="350">
        <v>44391</v>
      </c>
      <c r="C144">
        <v>52.42</v>
      </c>
      <c r="D144">
        <v>54.99</v>
      </c>
      <c r="E144">
        <v>51.56</v>
      </c>
      <c r="F144">
        <v>53.27</v>
      </c>
      <c r="G144" s="3">
        <v>1091</v>
      </c>
      <c r="H144" t="s">
        <v>23</v>
      </c>
      <c r="I144" s="1">
        <v>52.756300000000003</v>
      </c>
      <c r="J144" s="7">
        <v>52.81</v>
      </c>
      <c r="K144">
        <v>55.88</v>
      </c>
      <c r="L144">
        <v>52.05</v>
      </c>
      <c r="M144">
        <v>53.78</v>
      </c>
      <c r="N144">
        <v>52.8</v>
      </c>
      <c r="O144" s="3">
        <v>2444</v>
      </c>
      <c r="P144" s="2">
        <v>53.249600000000001</v>
      </c>
      <c r="Q144" s="3">
        <v>300880</v>
      </c>
      <c r="R144" s="11">
        <f t="shared" si="10"/>
        <v>131438.32</v>
      </c>
      <c r="S144" s="13">
        <f t="shared" si="12"/>
        <v>9.7634247089748438E-3</v>
      </c>
      <c r="T144" s="12">
        <f t="shared" si="13"/>
        <v>0.52000000000000313</v>
      </c>
      <c r="U144" s="14">
        <f t="shared" si="14"/>
        <v>-0.44999999999999574</v>
      </c>
      <c r="V144" s="12">
        <f t="shared" si="11"/>
        <v>3.8300000000000054</v>
      </c>
    </row>
    <row r="145" spans="2:22" x14ac:dyDescent="0.3">
      <c r="B145" s="350">
        <v>44392</v>
      </c>
      <c r="C145">
        <v>52.25</v>
      </c>
      <c r="D145">
        <v>53.36</v>
      </c>
      <c r="E145">
        <v>51.86</v>
      </c>
      <c r="F145">
        <v>52.89</v>
      </c>
      <c r="G145" s="3">
        <v>4285</v>
      </c>
      <c r="H145" t="s">
        <v>23</v>
      </c>
      <c r="I145" s="1">
        <v>52.527900000000002</v>
      </c>
      <c r="J145" s="7">
        <v>52.8</v>
      </c>
      <c r="K145">
        <v>53.9</v>
      </c>
      <c r="L145">
        <v>52.3</v>
      </c>
      <c r="M145">
        <v>53.37</v>
      </c>
      <c r="N145">
        <v>53.22</v>
      </c>
      <c r="O145" s="3">
        <v>2599</v>
      </c>
      <c r="P145" s="2">
        <v>53.194000000000003</v>
      </c>
      <c r="Q145" s="3">
        <v>302518</v>
      </c>
      <c r="R145" s="11">
        <f t="shared" si="10"/>
        <v>138708.63</v>
      </c>
      <c r="S145" s="13">
        <f t="shared" si="12"/>
        <v>-7.6236519152101945E-3</v>
      </c>
      <c r="T145" s="12">
        <f t="shared" si="13"/>
        <v>-0.41000000000000369</v>
      </c>
      <c r="U145" s="14">
        <f t="shared" si="14"/>
        <v>-0.98000000000000398</v>
      </c>
      <c r="V145" s="12">
        <f t="shared" si="11"/>
        <v>1.6000000000000014</v>
      </c>
    </row>
    <row r="146" spans="2:22" x14ac:dyDescent="0.3">
      <c r="B146" s="350">
        <v>44393</v>
      </c>
      <c r="C146">
        <v>52.87</v>
      </c>
      <c r="D146">
        <v>53.34</v>
      </c>
      <c r="E146">
        <v>52.3</v>
      </c>
      <c r="F146">
        <v>52.79</v>
      </c>
      <c r="G146" s="3">
        <v>3396</v>
      </c>
      <c r="H146" t="s">
        <v>23</v>
      </c>
      <c r="I146" s="1">
        <v>52.88</v>
      </c>
      <c r="J146" s="7">
        <v>53.59</v>
      </c>
      <c r="K146">
        <v>53.98</v>
      </c>
      <c r="L146">
        <v>52.74</v>
      </c>
      <c r="M146">
        <v>53.28</v>
      </c>
      <c r="N146">
        <v>53.58</v>
      </c>
      <c r="O146" s="3">
        <v>3009</v>
      </c>
      <c r="P146" s="2">
        <v>53.429299999999998</v>
      </c>
      <c r="Q146" s="3">
        <v>301164</v>
      </c>
      <c r="R146" s="11">
        <f t="shared" si="10"/>
        <v>160319.51999999999</v>
      </c>
      <c r="S146" s="13">
        <f t="shared" si="12"/>
        <v>-1.6863406408094139E-3</v>
      </c>
      <c r="T146" s="12">
        <f t="shared" si="13"/>
        <v>-8.9999999999996305E-2</v>
      </c>
      <c r="U146" s="14">
        <f t="shared" si="14"/>
        <v>0.22000000000000597</v>
      </c>
      <c r="V146" s="12">
        <f t="shared" si="11"/>
        <v>1.2399999999999949</v>
      </c>
    </row>
    <row r="147" spans="2:22" x14ac:dyDescent="0.3">
      <c r="B147" s="350">
        <v>44396</v>
      </c>
      <c r="C147">
        <v>53</v>
      </c>
      <c r="D147">
        <v>53.7</v>
      </c>
      <c r="E147">
        <v>51.95</v>
      </c>
      <c r="F147">
        <v>52.32</v>
      </c>
      <c r="G147" s="3">
        <v>401</v>
      </c>
      <c r="H147" t="s">
        <v>23</v>
      </c>
      <c r="I147" s="1">
        <v>52.8795</v>
      </c>
      <c r="J147" s="7">
        <v>53</v>
      </c>
      <c r="K147">
        <v>54.35</v>
      </c>
      <c r="L147">
        <v>52.4</v>
      </c>
      <c r="M147">
        <v>52.81</v>
      </c>
      <c r="N147">
        <v>52.89</v>
      </c>
      <c r="O147" s="3">
        <v>3866</v>
      </c>
      <c r="P147" s="2">
        <v>53.636299999999999</v>
      </c>
      <c r="Q147" s="3">
        <v>301140</v>
      </c>
      <c r="R147" s="11">
        <f t="shared" si="10"/>
        <v>204163.46000000002</v>
      </c>
      <c r="S147" s="13">
        <f t="shared" si="12"/>
        <v>-8.821321321321296E-3</v>
      </c>
      <c r="T147" s="12">
        <f t="shared" si="13"/>
        <v>-0.46999999999999886</v>
      </c>
      <c r="U147" s="14">
        <f t="shared" si="14"/>
        <v>-0.28000000000000114</v>
      </c>
      <c r="V147" s="12">
        <f t="shared" si="11"/>
        <v>1.9500000000000028</v>
      </c>
    </row>
    <row r="148" spans="2:22" x14ac:dyDescent="0.3">
      <c r="B148" s="350">
        <v>44397</v>
      </c>
      <c r="C148">
        <v>52.35</v>
      </c>
      <c r="D148">
        <v>52.35</v>
      </c>
      <c r="E148">
        <v>50.42</v>
      </c>
      <c r="F148">
        <v>51.13</v>
      </c>
      <c r="G148" s="3">
        <v>1767</v>
      </c>
      <c r="H148" t="s">
        <v>23</v>
      </c>
      <c r="I148" s="1">
        <v>51.630899999999997</v>
      </c>
      <c r="J148" s="7">
        <v>52.72</v>
      </c>
      <c r="K148">
        <v>52.81</v>
      </c>
      <c r="L148">
        <v>50.87</v>
      </c>
      <c r="M148">
        <v>51.59</v>
      </c>
      <c r="N148">
        <v>51.81</v>
      </c>
      <c r="O148" s="3">
        <v>2645</v>
      </c>
      <c r="P148" s="2">
        <v>52.0364</v>
      </c>
      <c r="Q148" s="3">
        <v>302625</v>
      </c>
      <c r="R148" s="11">
        <f t="shared" si="10"/>
        <v>136455.55000000002</v>
      </c>
      <c r="S148" s="13">
        <f t="shared" si="12"/>
        <v>-2.3101685286877505E-2</v>
      </c>
      <c r="T148" s="12">
        <f t="shared" si="13"/>
        <v>-1.2199999999999989</v>
      </c>
      <c r="U148" s="14">
        <f t="shared" si="14"/>
        <v>-9.0000000000003411E-2</v>
      </c>
      <c r="V148" s="12">
        <f t="shared" si="11"/>
        <v>1.9400000000000048</v>
      </c>
    </row>
    <row r="149" spans="2:22" x14ac:dyDescent="0.3">
      <c r="B149" s="350">
        <v>44398</v>
      </c>
      <c r="C149">
        <v>51.37</v>
      </c>
      <c r="D149">
        <v>52.22</v>
      </c>
      <c r="E149">
        <v>50.9</v>
      </c>
      <c r="F149">
        <v>52.06</v>
      </c>
      <c r="G149" s="3">
        <v>2593</v>
      </c>
      <c r="H149" t="s">
        <v>23</v>
      </c>
      <c r="I149" s="1">
        <v>51.540799999999997</v>
      </c>
      <c r="J149" s="7">
        <v>51.82</v>
      </c>
      <c r="K149">
        <v>52.65</v>
      </c>
      <c r="L149">
        <v>51.3</v>
      </c>
      <c r="M149">
        <v>52.51</v>
      </c>
      <c r="N149">
        <v>52.36</v>
      </c>
      <c r="O149" s="3">
        <v>5732</v>
      </c>
      <c r="P149" s="2">
        <v>52.075099999999999</v>
      </c>
      <c r="Q149" s="3">
        <v>303011</v>
      </c>
      <c r="R149" s="11">
        <f t="shared" si="10"/>
        <v>300987.32</v>
      </c>
      <c r="S149" s="13">
        <f t="shared" si="12"/>
        <v>1.7832913355301239E-2</v>
      </c>
      <c r="T149" s="12">
        <f t="shared" si="13"/>
        <v>0.9199999999999946</v>
      </c>
      <c r="U149" s="14">
        <f t="shared" si="14"/>
        <v>0.22999999999999687</v>
      </c>
      <c r="V149" s="12">
        <f t="shared" si="11"/>
        <v>1.3500000000000014</v>
      </c>
    </row>
    <row r="150" spans="2:22" x14ac:dyDescent="0.3">
      <c r="B150" s="350">
        <v>44399</v>
      </c>
      <c r="C150">
        <v>51.86</v>
      </c>
      <c r="D150">
        <v>51.97</v>
      </c>
      <c r="E150">
        <v>50</v>
      </c>
      <c r="F150">
        <v>50.72</v>
      </c>
      <c r="G150" s="3">
        <v>2978</v>
      </c>
      <c r="H150" t="s">
        <v>23</v>
      </c>
      <c r="I150" s="1">
        <v>50.708799999999997</v>
      </c>
      <c r="J150" s="7">
        <v>52.04</v>
      </c>
      <c r="K150">
        <v>52.58</v>
      </c>
      <c r="L150">
        <v>50.46</v>
      </c>
      <c r="M150">
        <v>51.16</v>
      </c>
      <c r="N150">
        <v>50.58</v>
      </c>
      <c r="O150" s="3">
        <v>4191</v>
      </c>
      <c r="P150" s="2">
        <v>51.1432</v>
      </c>
      <c r="Q150" s="3">
        <v>304518</v>
      </c>
      <c r="R150" s="11">
        <f t="shared" si="10"/>
        <v>214411.56</v>
      </c>
      <c r="S150" s="13">
        <f t="shared" si="12"/>
        <v>-2.5709388687868984E-2</v>
      </c>
      <c r="T150" s="12">
        <f t="shared" si="13"/>
        <v>-1.3500000000000014</v>
      </c>
      <c r="U150" s="14">
        <f t="shared" si="14"/>
        <v>-0.46999999999999886</v>
      </c>
      <c r="V150" s="12">
        <f t="shared" si="11"/>
        <v>2.1199999999999974</v>
      </c>
    </row>
    <row r="151" spans="2:22" x14ac:dyDescent="0.3">
      <c r="B151" s="350">
        <v>44400</v>
      </c>
      <c r="C151">
        <v>50.66</v>
      </c>
      <c r="D151">
        <v>50.88</v>
      </c>
      <c r="E151">
        <v>49.95</v>
      </c>
      <c r="F151">
        <v>50.82</v>
      </c>
      <c r="G151" s="3">
        <v>1469</v>
      </c>
      <c r="H151" t="s">
        <v>23</v>
      </c>
      <c r="I151" s="1">
        <v>50.254800000000003</v>
      </c>
      <c r="J151" s="7">
        <v>50.4</v>
      </c>
      <c r="K151">
        <v>51.31</v>
      </c>
      <c r="L151">
        <v>50.37</v>
      </c>
      <c r="M151">
        <v>51.26</v>
      </c>
      <c r="N151">
        <v>51.18</v>
      </c>
      <c r="O151" s="3">
        <v>5446</v>
      </c>
      <c r="P151" s="2">
        <v>50.8245</v>
      </c>
      <c r="Q151" s="3">
        <v>305279</v>
      </c>
      <c r="R151" s="11">
        <f t="shared" si="10"/>
        <v>279161.95999999996</v>
      </c>
      <c r="S151" s="13">
        <f t="shared" si="12"/>
        <v>1.9546520719311289E-3</v>
      </c>
      <c r="T151" s="12">
        <f t="shared" si="13"/>
        <v>0.10000000000000142</v>
      </c>
      <c r="U151" s="14">
        <f t="shared" si="14"/>
        <v>-0.75999999999999801</v>
      </c>
      <c r="V151" s="12">
        <f t="shared" si="11"/>
        <v>0.94000000000000483</v>
      </c>
    </row>
    <row r="152" spans="2:22" x14ac:dyDescent="0.3">
      <c r="B152" s="350">
        <v>44403</v>
      </c>
      <c r="C152">
        <v>50.72</v>
      </c>
      <c r="D152">
        <v>53.25</v>
      </c>
      <c r="E152">
        <v>50.5</v>
      </c>
      <c r="F152">
        <v>53.12</v>
      </c>
      <c r="G152" s="3">
        <v>1922</v>
      </c>
      <c r="H152" t="s">
        <v>23</v>
      </c>
      <c r="I152" s="1">
        <v>51.681399999999996</v>
      </c>
      <c r="J152" s="7">
        <v>51.1</v>
      </c>
      <c r="K152">
        <v>53.71</v>
      </c>
      <c r="L152">
        <v>50.96</v>
      </c>
      <c r="M152">
        <v>53.57</v>
      </c>
      <c r="N152">
        <v>53.52</v>
      </c>
      <c r="O152" s="3">
        <v>1444</v>
      </c>
      <c r="P152" s="2">
        <v>52.664299999999997</v>
      </c>
      <c r="Q152" s="3">
        <v>305483</v>
      </c>
      <c r="R152" s="11">
        <f t="shared" si="10"/>
        <v>77355.08</v>
      </c>
      <c r="S152" s="13">
        <f t="shared" si="12"/>
        <v>4.5064377682403567E-2</v>
      </c>
      <c r="T152" s="12">
        <f t="shared" si="13"/>
        <v>2.3100000000000023</v>
      </c>
      <c r="U152" s="14">
        <f t="shared" si="14"/>
        <v>-0.15999999999999659</v>
      </c>
      <c r="V152" s="12">
        <f t="shared" si="11"/>
        <v>2.75</v>
      </c>
    </row>
    <row r="153" spans="2:22" x14ac:dyDescent="0.3">
      <c r="B153" s="350">
        <v>44404</v>
      </c>
      <c r="C153">
        <v>53.34</v>
      </c>
      <c r="D153">
        <v>53.62</v>
      </c>
      <c r="E153">
        <v>52.72</v>
      </c>
      <c r="F153">
        <v>52.83</v>
      </c>
      <c r="G153" s="3">
        <v>5000</v>
      </c>
      <c r="H153" t="s">
        <v>23</v>
      </c>
      <c r="I153" s="1">
        <v>52.884700000000002</v>
      </c>
      <c r="J153" s="7">
        <v>54</v>
      </c>
      <c r="K153">
        <v>54.06</v>
      </c>
      <c r="L153">
        <v>53.2</v>
      </c>
      <c r="M153">
        <v>53.28</v>
      </c>
      <c r="N153">
        <v>53.44</v>
      </c>
      <c r="O153" s="3">
        <v>2389</v>
      </c>
      <c r="P153" s="2">
        <v>53.528700000000001</v>
      </c>
      <c r="Q153" s="3">
        <v>304984</v>
      </c>
      <c r="R153" s="11">
        <f t="shared" si="10"/>
        <v>127285.92</v>
      </c>
      <c r="S153" s="13">
        <f t="shared" si="12"/>
        <v>-5.4134776927384776E-3</v>
      </c>
      <c r="T153" s="12">
        <f t="shared" si="13"/>
        <v>-0.28999999999999915</v>
      </c>
      <c r="U153" s="14">
        <f t="shared" si="14"/>
        <v>0.42999999999999972</v>
      </c>
      <c r="V153" s="12">
        <f t="shared" si="11"/>
        <v>0.85999999999999943</v>
      </c>
    </row>
    <row r="154" spans="2:22" x14ac:dyDescent="0.3">
      <c r="B154" s="350">
        <v>44405</v>
      </c>
      <c r="C154">
        <v>52.89</v>
      </c>
      <c r="D154">
        <v>54.14</v>
      </c>
      <c r="E154">
        <v>52.89</v>
      </c>
      <c r="F154">
        <v>53.76</v>
      </c>
      <c r="G154" s="3">
        <v>2450</v>
      </c>
      <c r="H154" t="s">
        <v>23</v>
      </c>
      <c r="I154" s="1">
        <v>53.681800000000003</v>
      </c>
      <c r="J154" s="7">
        <v>53.54</v>
      </c>
      <c r="K154">
        <v>54.53</v>
      </c>
      <c r="L154">
        <v>53.54</v>
      </c>
      <c r="M154">
        <v>54.2</v>
      </c>
      <c r="N154">
        <v>54.13</v>
      </c>
      <c r="O154" s="3">
        <v>1211</v>
      </c>
      <c r="P154" s="2">
        <v>54.100200000000001</v>
      </c>
      <c r="Q154" s="3">
        <v>305082</v>
      </c>
      <c r="R154" s="11">
        <f t="shared" si="10"/>
        <v>65636.2</v>
      </c>
      <c r="S154" s="13">
        <f t="shared" si="12"/>
        <v>1.726726726726735E-2</v>
      </c>
      <c r="T154" s="12">
        <f t="shared" si="13"/>
        <v>0.92000000000000171</v>
      </c>
      <c r="U154" s="14">
        <f t="shared" si="14"/>
        <v>0.25999999999999801</v>
      </c>
      <c r="V154" s="12">
        <f t="shared" si="11"/>
        <v>0.99000000000000199</v>
      </c>
    </row>
    <row r="155" spans="2:22" x14ac:dyDescent="0.3">
      <c r="B155" s="350">
        <v>44406</v>
      </c>
      <c r="C155">
        <v>54.02</v>
      </c>
      <c r="D155">
        <v>54.22</v>
      </c>
      <c r="E155">
        <v>53.09</v>
      </c>
      <c r="F155">
        <v>53.98</v>
      </c>
      <c r="G155" s="3">
        <v>2062</v>
      </c>
      <c r="H155" t="s">
        <v>23</v>
      </c>
      <c r="I155" s="1">
        <v>53.624000000000002</v>
      </c>
      <c r="J155" s="7">
        <v>54.42</v>
      </c>
      <c r="K155">
        <v>54.69</v>
      </c>
      <c r="L155">
        <v>53.51</v>
      </c>
      <c r="M155">
        <v>54.41</v>
      </c>
      <c r="N155">
        <v>54.25</v>
      </c>
      <c r="O155" s="3">
        <v>1891</v>
      </c>
      <c r="P155" s="2">
        <v>54.197099999999999</v>
      </c>
      <c r="Q155" s="3">
        <v>305078</v>
      </c>
      <c r="R155" s="11">
        <f t="shared" si="10"/>
        <v>102889.31</v>
      </c>
      <c r="S155" s="13">
        <f t="shared" si="12"/>
        <v>3.8745387453873459E-3</v>
      </c>
      <c r="T155" s="12">
        <f t="shared" si="13"/>
        <v>0.20999999999999375</v>
      </c>
      <c r="U155" s="14">
        <f t="shared" si="14"/>
        <v>0.21999999999999886</v>
      </c>
      <c r="V155" s="12">
        <f t="shared" si="11"/>
        <v>1.1799999999999997</v>
      </c>
    </row>
    <row r="156" spans="2:22" x14ac:dyDescent="0.3">
      <c r="B156" s="350">
        <v>44407</v>
      </c>
      <c r="C156">
        <v>53.67</v>
      </c>
      <c r="D156">
        <v>53.67</v>
      </c>
      <c r="E156">
        <v>52.87</v>
      </c>
      <c r="F156">
        <v>53.26</v>
      </c>
      <c r="G156" s="3">
        <v>7672</v>
      </c>
      <c r="H156" t="s">
        <v>23</v>
      </c>
      <c r="I156" s="1">
        <v>53.145200000000003</v>
      </c>
      <c r="J156" s="7">
        <v>54.15</v>
      </c>
      <c r="K156">
        <v>54.24</v>
      </c>
      <c r="L156">
        <v>53.2</v>
      </c>
      <c r="M156">
        <v>53.69</v>
      </c>
      <c r="N156">
        <v>53.61</v>
      </c>
      <c r="O156" s="3">
        <v>1354</v>
      </c>
      <c r="P156" s="2">
        <v>53.627000000000002</v>
      </c>
      <c r="Q156" s="3">
        <v>305092</v>
      </c>
      <c r="R156" s="11">
        <f t="shared" si="10"/>
        <v>72696.259999999995</v>
      </c>
      <c r="S156" s="13">
        <f t="shared" si="12"/>
        <v>-1.323286160632231E-2</v>
      </c>
      <c r="T156" s="12">
        <f t="shared" si="13"/>
        <v>-0.71999999999999886</v>
      </c>
      <c r="U156" s="14">
        <f t="shared" si="14"/>
        <v>-0.25999999999999801</v>
      </c>
      <c r="V156" s="12">
        <f t="shared" si="11"/>
        <v>1.0399999999999991</v>
      </c>
    </row>
    <row r="157" spans="2:22" x14ac:dyDescent="0.3">
      <c r="B157" s="350">
        <v>44410</v>
      </c>
      <c r="C157">
        <v>53.69</v>
      </c>
      <c r="D157">
        <v>55.11</v>
      </c>
      <c r="E157">
        <v>53.57</v>
      </c>
      <c r="F157">
        <v>54.36</v>
      </c>
      <c r="G157" s="3">
        <v>3719</v>
      </c>
      <c r="H157" t="s">
        <v>23</v>
      </c>
      <c r="I157" s="1">
        <v>54.619799999999998</v>
      </c>
      <c r="J157" s="7">
        <v>53.47</v>
      </c>
      <c r="K157">
        <v>55.56</v>
      </c>
      <c r="L157">
        <v>53.46</v>
      </c>
      <c r="M157">
        <v>54.79</v>
      </c>
      <c r="N157">
        <v>54.63</v>
      </c>
      <c r="O157" s="3">
        <v>2009</v>
      </c>
      <c r="P157" s="2">
        <v>55.142400000000002</v>
      </c>
      <c r="Q157" s="3">
        <v>305306</v>
      </c>
      <c r="R157" s="11">
        <f t="shared" si="10"/>
        <v>110073.11</v>
      </c>
      <c r="S157" s="13">
        <f t="shared" si="12"/>
        <v>2.0487986589681428E-2</v>
      </c>
      <c r="T157" s="12">
        <f t="shared" si="13"/>
        <v>1.1000000000000014</v>
      </c>
      <c r="U157" s="14">
        <f t="shared" si="14"/>
        <v>-0.21999999999999886</v>
      </c>
      <c r="V157" s="12">
        <f t="shared" si="11"/>
        <v>2.1000000000000014</v>
      </c>
    </row>
    <row r="158" spans="2:22" x14ac:dyDescent="0.3">
      <c r="B158" s="350">
        <v>44411</v>
      </c>
      <c r="C158">
        <v>54.57</v>
      </c>
      <c r="D158">
        <v>55.04</v>
      </c>
      <c r="E158">
        <v>53.95</v>
      </c>
      <c r="F158">
        <v>54.12</v>
      </c>
      <c r="G158" s="3">
        <v>2202</v>
      </c>
      <c r="H158" t="s">
        <v>23</v>
      </c>
      <c r="I158" s="1">
        <v>54.427999999999997</v>
      </c>
      <c r="J158" s="7">
        <v>54.75</v>
      </c>
      <c r="K158">
        <v>55.48</v>
      </c>
      <c r="L158">
        <v>54.42</v>
      </c>
      <c r="M158">
        <v>54.55</v>
      </c>
      <c r="N158">
        <v>54.67</v>
      </c>
      <c r="O158" s="3">
        <v>1201</v>
      </c>
      <c r="P158" s="2">
        <v>55.006799999999998</v>
      </c>
      <c r="Q158" s="3">
        <v>305014</v>
      </c>
      <c r="R158" s="11">
        <f t="shared" si="10"/>
        <v>65514.549999999996</v>
      </c>
      <c r="S158" s="13">
        <f t="shared" si="12"/>
        <v>-4.3803613798139018E-3</v>
      </c>
      <c r="T158" s="12">
        <f t="shared" si="13"/>
        <v>-0.24000000000000199</v>
      </c>
      <c r="U158" s="14">
        <f t="shared" si="14"/>
        <v>-3.9999999999999147E-2</v>
      </c>
      <c r="V158" s="12">
        <f t="shared" si="11"/>
        <v>1.0599999999999952</v>
      </c>
    </row>
    <row r="159" spans="2:22" x14ac:dyDescent="0.3">
      <c r="B159" s="350">
        <v>44412</v>
      </c>
      <c r="C159">
        <v>54.72</v>
      </c>
      <c r="D159">
        <v>55.48</v>
      </c>
      <c r="E159">
        <v>54.16</v>
      </c>
      <c r="F159">
        <v>55.39</v>
      </c>
      <c r="G159" s="3">
        <v>1798</v>
      </c>
      <c r="H159" t="s">
        <v>23</v>
      </c>
      <c r="I159" s="1">
        <v>55.01</v>
      </c>
      <c r="J159" s="7">
        <v>54.88</v>
      </c>
      <c r="K159">
        <v>55.93</v>
      </c>
      <c r="L159">
        <v>54.55</v>
      </c>
      <c r="M159">
        <v>55.82</v>
      </c>
      <c r="N159">
        <v>55.77</v>
      </c>
      <c r="O159" s="3">
        <v>1185</v>
      </c>
      <c r="P159" s="2">
        <v>55.403100000000002</v>
      </c>
      <c r="Q159" s="3">
        <v>305391</v>
      </c>
      <c r="R159" s="11">
        <f t="shared" si="10"/>
        <v>66146.7</v>
      </c>
      <c r="S159" s="13">
        <f t="shared" si="12"/>
        <v>2.3281393217231994E-2</v>
      </c>
      <c r="T159" s="12">
        <f t="shared" si="13"/>
        <v>1.2700000000000031</v>
      </c>
      <c r="U159" s="14">
        <f t="shared" si="14"/>
        <v>0.3300000000000054</v>
      </c>
      <c r="V159" s="12">
        <f t="shared" si="11"/>
        <v>1.3800000000000026</v>
      </c>
    </row>
    <row r="160" spans="2:22" x14ac:dyDescent="0.3">
      <c r="B160" s="350">
        <v>44413</v>
      </c>
      <c r="C160">
        <v>55.54</v>
      </c>
      <c r="D160">
        <v>56</v>
      </c>
      <c r="E160">
        <v>54.57</v>
      </c>
      <c r="F160">
        <v>55.91</v>
      </c>
      <c r="G160" s="3">
        <v>1296</v>
      </c>
      <c r="H160" t="s">
        <v>23</v>
      </c>
      <c r="I160" s="1">
        <v>55.113999999999997</v>
      </c>
      <c r="J160" s="7">
        <v>55.95</v>
      </c>
      <c r="K160">
        <v>56.48</v>
      </c>
      <c r="L160">
        <v>55.05</v>
      </c>
      <c r="M160">
        <v>56.34</v>
      </c>
      <c r="N160">
        <v>56.54</v>
      </c>
      <c r="O160" s="3">
        <v>1857</v>
      </c>
      <c r="P160" s="2">
        <v>55.571399999999997</v>
      </c>
      <c r="Q160" s="3">
        <v>305400</v>
      </c>
      <c r="R160" s="11">
        <f t="shared" si="10"/>
        <v>104623.38</v>
      </c>
      <c r="S160" s="13">
        <f t="shared" si="12"/>
        <v>9.3156574704407191E-3</v>
      </c>
      <c r="T160" s="12">
        <f t="shared" si="13"/>
        <v>0.52000000000000313</v>
      </c>
      <c r="U160" s="14">
        <f t="shared" si="14"/>
        <v>0.13000000000000256</v>
      </c>
      <c r="V160" s="12">
        <f t="shared" si="11"/>
        <v>1.4299999999999997</v>
      </c>
    </row>
    <row r="161" spans="2:22" x14ac:dyDescent="0.3">
      <c r="B161" s="350">
        <v>44414</v>
      </c>
      <c r="C161">
        <v>56.2</v>
      </c>
      <c r="D161">
        <v>56.89</v>
      </c>
      <c r="E161">
        <v>56.1</v>
      </c>
      <c r="F161">
        <v>56.59</v>
      </c>
      <c r="G161" s="3">
        <v>635</v>
      </c>
      <c r="H161" t="s">
        <v>23</v>
      </c>
      <c r="I161" s="1">
        <v>56.545900000000003</v>
      </c>
      <c r="J161" s="7">
        <v>56.63</v>
      </c>
      <c r="K161">
        <v>57.3</v>
      </c>
      <c r="L161">
        <v>56.54</v>
      </c>
      <c r="M161">
        <v>57.02</v>
      </c>
      <c r="N161">
        <v>57.27</v>
      </c>
      <c r="O161" s="3">
        <v>1827</v>
      </c>
      <c r="P161" s="2">
        <v>57.008000000000003</v>
      </c>
      <c r="Q161" s="3">
        <v>305449</v>
      </c>
      <c r="R161" s="11">
        <f t="shared" si="10"/>
        <v>104175.54000000001</v>
      </c>
      <c r="S161" s="13">
        <f t="shared" si="12"/>
        <v>1.2069577564785217E-2</v>
      </c>
      <c r="T161" s="12">
        <f t="shared" si="13"/>
        <v>0.67999999999999972</v>
      </c>
      <c r="U161" s="14">
        <f t="shared" si="14"/>
        <v>0.28999999999999915</v>
      </c>
      <c r="V161" s="12">
        <f t="shared" si="11"/>
        <v>0.75999999999999801</v>
      </c>
    </row>
    <row r="162" spans="2:22" x14ac:dyDescent="0.3">
      <c r="B162" s="350">
        <v>44417</v>
      </c>
      <c r="C162">
        <v>56.6</v>
      </c>
      <c r="D162">
        <v>57.19</v>
      </c>
      <c r="E162">
        <v>55.9</v>
      </c>
      <c r="F162">
        <v>56.55</v>
      </c>
      <c r="G162" s="3">
        <v>546</v>
      </c>
      <c r="H162" t="s">
        <v>23</v>
      </c>
      <c r="I162" s="1">
        <v>56.433</v>
      </c>
      <c r="J162" s="7">
        <v>56.9</v>
      </c>
      <c r="K162">
        <v>57.7</v>
      </c>
      <c r="L162">
        <v>56.25</v>
      </c>
      <c r="M162">
        <v>56.98</v>
      </c>
      <c r="N162">
        <v>57.21</v>
      </c>
      <c r="O162" s="3">
        <v>2140</v>
      </c>
      <c r="P162" s="2">
        <v>56.876300000000001</v>
      </c>
      <c r="Q162" s="3">
        <v>306149</v>
      </c>
      <c r="R162" s="11">
        <f t="shared" si="10"/>
        <v>121937.2</v>
      </c>
      <c r="S162" s="13">
        <f t="shared" si="12"/>
        <v>-7.0150824272197099E-4</v>
      </c>
      <c r="T162" s="12">
        <f t="shared" si="13"/>
        <v>-4.0000000000006253E-2</v>
      </c>
      <c r="U162" s="14">
        <f t="shared" si="14"/>
        <v>-0.12000000000000455</v>
      </c>
      <c r="V162" s="12">
        <f t="shared" si="11"/>
        <v>1.4500000000000028</v>
      </c>
    </row>
    <row r="163" spans="2:22" x14ac:dyDescent="0.3">
      <c r="B163" s="350">
        <v>44418</v>
      </c>
      <c r="C163">
        <v>57.13</v>
      </c>
      <c r="D163">
        <v>57.37</v>
      </c>
      <c r="E163">
        <v>56.62</v>
      </c>
      <c r="F163">
        <v>57.34</v>
      </c>
      <c r="G163" s="3">
        <v>279</v>
      </c>
      <c r="H163" t="s">
        <v>23</v>
      </c>
      <c r="I163" s="1">
        <v>57.104199999999999</v>
      </c>
      <c r="J163" s="7">
        <v>57.45</v>
      </c>
      <c r="K163">
        <v>57.92</v>
      </c>
      <c r="L163">
        <v>56.96</v>
      </c>
      <c r="M163">
        <v>57.77</v>
      </c>
      <c r="N163">
        <v>57.44</v>
      </c>
      <c r="O163" s="3">
        <v>1753</v>
      </c>
      <c r="P163" s="2">
        <v>57.559199999999997</v>
      </c>
      <c r="Q163" s="3">
        <v>306517</v>
      </c>
      <c r="R163" s="11">
        <f t="shared" si="10"/>
        <v>101270.81000000001</v>
      </c>
      <c r="S163" s="13">
        <f t="shared" si="12"/>
        <v>1.3864513864513928E-2</v>
      </c>
      <c r="T163" s="12">
        <f t="shared" si="13"/>
        <v>0.79000000000000625</v>
      </c>
      <c r="U163" s="14">
        <f t="shared" si="14"/>
        <v>0.47000000000000597</v>
      </c>
      <c r="V163" s="12">
        <f t="shared" si="11"/>
        <v>0.96000000000000085</v>
      </c>
    </row>
    <row r="164" spans="2:22" x14ac:dyDescent="0.3">
      <c r="B164" s="350">
        <v>44419</v>
      </c>
      <c r="C164">
        <v>57.29</v>
      </c>
      <c r="D164">
        <v>58.1</v>
      </c>
      <c r="E164">
        <v>55.95</v>
      </c>
      <c r="F164">
        <v>57.7</v>
      </c>
      <c r="G164" s="3">
        <v>479</v>
      </c>
      <c r="H164" t="s">
        <v>23</v>
      </c>
      <c r="I164" s="1">
        <v>57.029600000000002</v>
      </c>
      <c r="J164" s="7">
        <v>57.37</v>
      </c>
      <c r="K164">
        <v>58.53</v>
      </c>
      <c r="L164">
        <v>56.34</v>
      </c>
      <c r="M164">
        <v>58.14</v>
      </c>
      <c r="N164">
        <v>58.44</v>
      </c>
      <c r="O164" s="3">
        <v>2377</v>
      </c>
      <c r="P164" s="2">
        <v>56.968499999999999</v>
      </c>
      <c r="Q164" s="3">
        <v>306229</v>
      </c>
      <c r="R164" s="11">
        <f t="shared" si="10"/>
        <v>138198.78</v>
      </c>
      <c r="S164" s="13">
        <f t="shared" si="12"/>
        <v>6.4047083261207227E-3</v>
      </c>
      <c r="T164" s="12">
        <f t="shared" si="13"/>
        <v>0.36999999999999744</v>
      </c>
      <c r="U164" s="14">
        <f t="shared" si="14"/>
        <v>-0.40000000000000568</v>
      </c>
      <c r="V164" s="12">
        <f t="shared" si="11"/>
        <v>2.1899999999999977</v>
      </c>
    </row>
    <row r="165" spans="2:22" x14ac:dyDescent="0.3">
      <c r="B165" s="350">
        <v>44420</v>
      </c>
      <c r="C165">
        <v>57.78</v>
      </c>
      <c r="D165">
        <v>57.99</v>
      </c>
      <c r="E165">
        <v>55.87</v>
      </c>
      <c r="F165">
        <v>56.19</v>
      </c>
      <c r="G165" s="3">
        <v>289</v>
      </c>
      <c r="H165" t="s">
        <v>23</v>
      </c>
      <c r="I165" s="1">
        <v>57.063600000000001</v>
      </c>
      <c r="J165" s="7">
        <v>57.99</v>
      </c>
      <c r="K165">
        <v>58.4</v>
      </c>
      <c r="L165">
        <v>56.3</v>
      </c>
      <c r="M165">
        <v>56.63</v>
      </c>
      <c r="N165">
        <v>56.36</v>
      </c>
      <c r="O165" s="3">
        <v>1918</v>
      </c>
      <c r="P165" s="2">
        <v>57.458100000000002</v>
      </c>
      <c r="Q165" s="3">
        <v>307036</v>
      </c>
      <c r="R165" s="11">
        <f t="shared" si="10"/>
        <v>108616.34000000001</v>
      </c>
      <c r="S165" s="13">
        <f t="shared" si="12"/>
        <v>-2.5971792225662149E-2</v>
      </c>
      <c r="T165" s="12">
        <f t="shared" si="13"/>
        <v>-1.509999999999998</v>
      </c>
      <c r="U165" s="14">
        <f t="shared" si="14"/>
        <v>-0.14999999999999858</v>
      </c>
      <c r="V165" s="12">
        <f t="shared" si="11"/>
        <v>2.1000000000000014</v>
      </c>
    </row>
    <row r="166" spans="2:22" x14ac:dyDescent="0.3">
      <c r="B166" s="350">
        <v>44421</v>
      </c>
      <c r="C166">
        <v>56.01</v>
      </c>
      <c r="D166">
        <v>56.2</v>
      </c>
      <c r="E166">
        <v>55.18</v>
      </c>
      <c r="F166">
        <v>55.31</v>
      </c>
      <c r="G166" s="3">
        <v>2113</v>
      </c>
      <c r="H166" t="s">
        <v>23</v>
      </c>
      <c r="I166" s="1">
        <v>55.5989</v>
      </c>
      <c r="J166" s="7">
        <v>56.73</v>
      </c>
      <c r="K166">
        <v>56.73</v>
      </c>
      <c r="L166">
        <v>55.58</v>
      </c>
      <c r="M166">
        <v>55.74</v>
      </c>
      <c r="N166">
        <v>55.77</v>
      </c>
      <c r="O166" s="3">
        <v>1508</v>
      </c>
      <c r="P166" s="2">
        <v>55.953899999999997</v>
      </c>
      <c r="Q166" s="3">
        <v>307643</v>
      </c>
      <c r="R166" s="11">
        <f t="shared" si="10"/>
        <v>84055.92</v>
      </c>
      <c r="S166" s="13">
        <f t="shared" si="12"/>
        <v>-1.571605156277589E-2</v>
      </c>
      <c r="T166" s="12">
        <f t="shared" si="13"/>
        <v>-0.89000000000000057</v>
      </c>
      <c r="U166" s="14">
        <f t="shared" si="14"/>
        <v>9.9999999999994316E-2</v>
      </c>
      <c r="V166" s="12">
        <f t="shared" si="11"/>
        <v>1.1499999999999986</v>
      </c>
    </row>
    <row r="167" spans="2:22" x14ac:dyDescent="0.3">
      <c r="B167" s="350">
        <v>44424</v>
      </c>
      <c r="C167">
        <v>55.49</v>
      </c>
      <c r="D167">
        <v>58.14</v>
      </c>
      <c r="E167">
        <v>55.49</v>
      </c>
      <c r="F167">
        <v>58.09</v>
      </c>
      <c r="G167" s="3">
        <v>515</v>
      </c>
      <c r="H167" t="s">
        <v>23</v>
      </c>
      <c r="I167" s="1">
        <v>57.287999999999997</v>
      </c>
      <c r="J167" s="7">
        <v>55.5</v>
      </c>
      <c r="K167">
        <v>58.6</v>
      </c>
      <c r="L167">
        <v>55.46</v>
      </c>
      <c r="M167">
        <v>58.52</v>
      </c>
      <c r="N167">
        <v>58.25</v>
      </c>
      <c r="O167" s="3">
        <v>922</v>
      </c>
      <c r="P167" s="2">
        <v>57.847700000000003</v>
      </c>
      <c r="Q167" s="3">
        <v>307670</v>
      </c>
      <c r="R167" s="11">
        <f t="shared" si="10"/>
        <v>53955.44</v>
      </c>
      <c r="S167" s="13">
        <f t="shared" si="12"/>
        <v>4.9874416935773214E-2</v>
      </c>
      <c r="T167" s="12">
        <f t="shared" si="13"/>
        <v>2.7800000000000011</v>
      </c>
      <c r="U167" s="14">
        <f t="shared" si="14"/>
        <v>-0.24000000000000199</v>
      </c>
      <c r="V167" s="12">
        <f t="shared" si="11"/>
        <v>3.1400000000000006</v>
      </c>
    </row>
    <row r="168" spans="2:22" x14ac:dyDescent="0.3">
      <c r="B168" s="350">
        <v>44425</v>
      </c>
      <c r="C168">
        <v>57.79</v>
      </c>
      <c r="D168">
        <v>58.02</v>
      </c>
      <c r="E168">
        <v>56.99</v>
      </c>
      <c r="F168">
        <v>57.17</v>
      </c>
      <c r="G168" s="3">
        <v>1782</v>
      </c>
      <c r="H168" t="s">
        <v>23</v>
      </c>
      <c r="I168" s="1">
        <v>57.597900000000003</v>
      </c>
      <c r="J168" s="7">
        <v>58.28</v>
      </c>
      <c r="K168">
        <v>58.58</v>
      </c>
      <c r="L168">
        <v>57.37</v>
      </c>
      <c r="M168">
        <v>57.56</v>
      </c>
      <c r="N168">
        <v>57.28</v>
      </c>
      <c r="O168" s="3">
        <v>3408</v>
      </c>
      <c r="P168" s="2">
        <v>58.032600000000002</v>
      </c>
      <c r="Q168" s="3">
        <v>309205</v>
      </c>
      <c r="R168" s="11">
        <f t="shared" si="10"/>
        <v>196164.48000000001</v>
      </c>
      <c r="S168" s="13">
        <f t="shared" si="12"/>
        <v>-1.6404647983595311E-2</v>
      </c>
      <c r="T168" s="12">
        <f t="shared" si="13"/>
        <v>-0.96000000000000085</v>
      </c>
      <c r="U168" s="14">
        <f t="shared" si="14"/>
        <v>-0.24000000000000199</v>
      </c>
      <c r="V168" s="12">
        <f t="shared" si="11"/>
        <v>1.2100000000000009</v>
      </c>
    </row>
    <row r="169" spans="2:22" x14ac:dyDescent="0.3">
      <c r="B169" s="350">
        <v>44426</v>
      </c>
      <c r="C169">
        <v>56.96</v>
      </c>
      <c r="D169">
        <v>57.99</v>
      </c>
      <c r="E169">
        <v>55.35</v>
      </c>
      <c r="F169">
        <v>57.07</v>
      </c>
      <c r="G169" s="3">
        <v>1687</v>
      </c>
      <c r="H169" t="s">
        <v>23</v>
      </c>
      <c r="I169" s="1">
        <v>57.308199999999999</v>
      </c>
      <c r="J169" s="7">
        <v>57.42</v>
      </c>
      <c r="K169">
        <v>58.37</v>
      </c>
      <c r="L169">
        <v>55.73</v>
      </c>
      <c r="M169">
        <v>57.45</v>
      </c>
      <c r="N169">
        <v>56.8</v>
      </c>
      <c r="O169" s="3">
        <v>3123</v>
      </c>
      <c r="P169" s="2">
        <v>57.236699999999999</v>
      </c>
      <c r="Q169" s="3">
        <v>310261</v>
      </c>
      <c r="R169" s="11">
        <f t="shared" si="10"/>
        <v>179416.35</v>
      </c>
      <c r="S169" s="13">
        <f t="shared" si="12"/>
        <v>-1.9110493398193373E-3</v>
      </c>
      <c r="T169" s="12">
        <f t="shared" si="13"/>
        <v>-0.10999999999999943</v>
      </c>
      <c r="U169" s="14">
        <f t="shared" si="14"/>
        <v>-0.14000000000000057</v>
      </c>
      <c r="V169" s="12">
        <f t="shared" si="11"/>
        <v>2.6400000000000006</v>
      </c>
    </row>
    <row r="170" spans="2:22" x14ac:dyDescent="0.3">
      <c r="B170" s="350">
        <v>44427</v>
      </c>
      <c r="C170">
        <v>55.84</v>
      </c>
      <c r="D170">
        <v>56.5</v>
      </c>
      <c r="E170">
        <v>52.53</v>
      </c>
      <c r="F170">
        <v>53.44</v>
      </c>
      <c r="G170" s="3">
        <v>2052</v>
      </c>
      <c r="H170" t="s">
        <v>23</v>
      </c>
      <c r="I170" s="1">
        <v>55.037799999999997</v>
      </c>
      <c r="J170" s="7">
        <v>57.3</v>
      </c>
      <c r="K170">
        <v>57.3</v>
      </c>
      <c r="L170">
        <v>52.86</v>
      </c>
      <c r="M170">
        <v>53.84</v>
      </c>
      <c r="N170">
        <v>54.23</v>
      </c>
      <c r="O170" s="3">
        <v>10114</v>
      </c>
      <c r="P170" s="2">
        <v>55.521299999999997</v>
      </c>
      <c r="Q170" s="3">
        <v>310860</v>
      </c>
      <c r="R170" s="11">
        <f t="shared" si="10"/>
        <v>544537.76</v>
      </c>
      <c r="S170" s="13">
        <f t="shared" si="12"/>
        <v>-6.2837249782419446E-2</v>
      </c>
      <c r="T170" s="12">
        <f t="shared" si="13"/>
        <v>-3.6099999999999994</v>
      </c>
      <c r="U170" s="14">
        <f t="shared" si="14"/>
        <v>-0.15000000000000568</v>
      </c>
      <c r="V170" s="12">
        <f t="shared" si="11"/>
        <v>4.4399999999999977</v>
      </c>
    </row>
    <row r="171" spans="2:22" x14ac:dyDescent="0.3">
      <c r="B171" s="350">
        <v>44428</v>
      </c>
      <c r="C171">
        <v>53.48</v>
      </c>
      <c r="D171">
        <v>54.57</v>
      </c>
      <c r="E171">
        <v>53.44</v>
      </c>
      <c r="F171">
        <v>54.32</v>
      </c>
      <c r="G171" s="3">
        <v>1382</v>
      </c>
      <c r="H171" t="s">
        <v>23</v>
      </c>
      <c r="I171" s="1">
        <v>54.085700000000003</v>
      </c>
      <c r="J171" s="7">
        <v>54.03</v>
      </c>
      <c r="K171">
        <v>55.2</v>
      </c>
      <c r="L171">
        <v>53.82</v>
      </c>
      <c r="M171">
        <v>54.72</v>
      </c>
      <c r="N171">
        <v>54.49</v>
      </c>
      <c r="O171" s="3">
        <v>4127</v>
      </c>
      <c r="P171" s="2">
        <v>54.620399999999997</v>
      </c>
      <c r="Q171" s="3">
        <v>311491</v>
      </c>
      <c r="R171" s="11">
        <f t="shared" si="10"/>
        <v>225829.44</v>
      </c>
      <c r="S171" s="13">
        <f t="shared" si="12"/>
        <v>1.634472511144125E-2</v>
      </c>
      <c r="T171" s="12">
        <f t="shared" si="13"/>
        <v>0.87999999999999545</v>
      </c>
      <c r="U171" s="14">
        <f t="shared" si="14"/>
        <v>0.18999999999999773</v>
      </c>
      <c r="V171" s="12">
        <f t="shared" si="11"/>
        <v>1.3800000000000026</v>
      </c>
    </row>
    <row r="172" spans="2:22" x14ac:dyDescent="0.3">
      <c r="B172" s="350">
        <v>44431</v>
      </c>
      <c r="C172">
        <v>54.77</v>
      </c>
      <c r="D172">
        <v>56.15</v>
      </c>
      <c r="E172">
        <v>54.77</v>
      </c>
      <c r="F172">
        <v>55.29</v>
      </c>
      <c r="G172" s="3">
        <v>220</v>
      </c>
      <c r="H172" t="s">
        <v>23</v>
      </c>
      <c r="I172" s="1">
        <v>55.465400000000002</v>
      </c>
      <c r="J172" s="7">
        <v>55.53</v>
      </c>
      <c r="K172">
        <v>56.55</v>
      </c>
      <c r="L172">
        <v>55.26</v>
      </c>
      <c r="M172">
        <v>55.67</v>
      </c>
      <c r="N172">
        <v>55.91</v>
      </c>
      <c r="O172" s="3">
        <v>5652</v>
      </c>
      <c r="P172" s="2">
        <v>55.9651</v>
      </c>
      <c r="Q172" s="3">
        <v>311480</v>
      </c>
      <c r="R172" s="11">
        <f t="shared" si="10"/>
        <v>314646.84000000003</v>
      </c>
      <c r="S172" s="13">
        <f t="shared" si="12"/>
        <v>1.736111111111116E-2</v>
      </c>
      <c r="T172" s="12">
        <f t="shared" si="13"/>
        <v>0.95000000000000284</v>
      </c>
      <c r="U172" s="14">
        <f t="shared" si="14"/>
        <v>0.81000000000000227</v>
      </c>
      <c r="V172" s="12">
        <f t="shared" si="11"/>
        <v>1.2899999999999991</v>
      </c>
    </row>
    <row r="173" spans="2:22" x14ac:dyDescent="0.3">
      <c r="B173" s="350">
        <v>44432</v>
      </c>
      <c r="C173">
        <v>55.59</v>
      </c>
      <c r="D173">
        <v>56.57</v>
      </c>
      <c r="E173">
        <v>55.22</v>
      </c>
      <c r="F173">
        <v>56.58</v>
      </c>
      <c r="G173" s="3">
        <v>2434</v>
      </c>
      <c r="H173" t="s">
        <v>23</v>
      </c>
      <c r="I173" s="1">
        <v>55.985799999999998</v>
      </c>
      <c r="J173" s="7">
        <v>56.08</v>
      </c>
      <c r="K173">
        <v>57.18</v>
      </c>
      <c r="L173">
        <v>55.79</v>
      </c>
      <c r="M173">
        <v>56.97</v>
      </c>
      <c r="N173">
        <v>57.1</v>
      </c>
      <c r="O173" s="3">
        <v>2988</v>
      </c>
      <c r="P173" s="2">
        <v>56.550699999999999</v>
      </c>
      <c r="Q173" s="3">
        <v>312087</v>
      </c>
      <c r="R173" s="11">
        <f t="shared" si="10"/>
        <v>170226.36</v>
      </c>
      <c r="S173" s="13">
        <f t="shared" si="12"/>
        <v>2.3351895096102027E-2</v>
      </c>
      <c r="T173" s="12">
        <f t="shared" si="13"/>
        <v>1.2999999999999972</v>
      </c>
      <c r="U173" s="14">
        <f t="shared" si="14"/>
        <v>0.40999999999999659</v>
      </c>
      <c r="V173" s="12">
        <f t="shared" si="11"/>
        <v>1.3900000000000006</v>
      </c>
    </row>
    <row r="174" spans="2:22" x14ac:dyDescent="0.3">
      <c r="B174" s="350">
        <v>44433</v>
      </c>
      <c r="C174">
        <v>56.88</v>
      </c>
      <c r="D174">
        <v>56.99</v>
      </c>
      <c r="E174">
        <v>55.8</v>
      </c>
      <c r="F174">
        <v>56.49</v>
      </c>
      <c r="G174" s="3">
        <v>1298</v>
      </c>
      <c r="H174" t="s">
        <v>23</v>
      </c>
      <c r="I174" s="1">
        <v>56.450200000000002</v>
      </c>
      <c r="J174" s="7">
        <v>56.98</v>
      </c>
      <c r="K174">
        <v>57.42</v>
      </c>
      <c r="L174">
        <v>56.19</v>
      </c>
      <c r="M174">
        <v>56.87</v>
      </c>
      <c r="N174">
        <v>56.82</v>
      </c>
      <c r="O174" s="3">
        <v>2412</v>
      </c>
      <c r="P174" s="2">
        <v>56.924700000000001</v>
      </c>
      <c r="Q174" s="3">
        <v>313362</v>
      </c>
      <c r="R174" s="11">
        <f t="shared" si="10"/>
        <v>137170.44</v>
      </c>
      <c r="S174" s="13">
        <f t="shared" si="12"/>
        <v>-1.75530981218186E-3</v>
      </c>
      <c r="T174" s="12">
        <f t="shared" si="13"/>
        <v>-0.10000000000000142</v>
      </c>
      <c r="U174" s="14">
        <f t="shared" si="14"/>
        <v>9.9999999999980105E-3</v>
      </c>
      <c r="V174" s="12">
        <f t="shared" si="11"/>
        <v>1.230000000000004</v>
      </c>
    </row>
    <row r="175" spans="2:22" x14ac:dyDescent="0.3">
      <c r="B175" s="350">
        <v>44434</v>
      </c>
      <c r="C175">
        <v>56.15</v>
      </c>
      <c r="D175">
        <v>57.43</v>
      </c>
      <c r="E175">
        <v>55.64</v>
      </c>
      <c r="F175">
        <v>56.81</v>
      </c>
      <c r="G175" s="3">
        <v>751</v>
      </c>
      <c r="H175" t="s">
        <v>23</v>
      </c>
      <c r="I175" s="1">
        <v>56.086300000000001</v>
      </c>
      <c r="J175" s="7">
        <v>56.65</v>
      </c>
      <c r="K175">
        <v>57.86</v>
      </c>
      <c r="L175">
        <v>55.97</v>
      </c>
      <c r="M175">
        <v>57.19</v>
      </c>
      <c r="N175">
        <v>57.19</v>
      </c>
      <c r="O175" s="3">
        <v>1316</v>
      </c>
      <c r="P175" s="2">
        <v>56.7819</v>
      </c>
      <c r="Q175" s="3">
        <v>313533</v>
      </c>
      <c r="R175" s="11">
        <f t="shared" si="10"/>
        <v>75262.039999999994</v>
      </c>
      <c r="S175" s="13">
        <f t="shared" si="12"/>
        <v>5.6268682961140293E-3</v>
      </c>
      <c r="T175" s="12">
        <f t="shared" si="13"/>
        <v>0.32000000000000028</v>
      </c>
      <c r="U175" s="14">
        <f t="shared" si="14"/>
        <v>-0.21999999999999886</v>
      </c>
      <c r="V175" s="12">
        <f t="shared" si="11"/>
        <v>1.8900000000000006</v>
      </c>
    </row>
    <row r="176" spans="2:22" x14ac:dyDescent="0.3">
      <c r="B176" s="350">
        <v>44435</v>
      </c>
      <c r="C176">
        <v>57.14</v>
      </c>
      <c r="D176">
        <v>59.67</v>
      </c>
      <c r="E176">
        <v>56.9</v>
      </c>
      <c r="F176">
        <v>58.94</v>
      </c>
      <c r="G176" s="3">
        <v>1839</v>
      </c>
      <c r="H176" t="s">
        <v>23</v>
      </c>
      <c r="I176" s="1">
        <v>58.438400000000001</v>
      </c>
      <c r="J176" s="7">
        <v>57.84</v>
      </c>
      <c r="K176">
        <v>60.25</v>
      </c>
      <c r="L176">
        <v>57.84</v>
      </c>
      <c r="M176">
        <v>59.32</v>
      </c>
      <c r="N176">
        <v>60.2</v>
      </c>
      <c r="O176" s="3">
        <v>7804</v>
      </c>
      <c r="P176" s="2">
        <v>58.562100000000001</v>
      </c>
      <c r="Q176" s="3">
        <v>314147</v>
      </c>
      <c r="R176" s="11">
        <f t="shared" si="10"/>
        <v>462933.28</v>
      </c>
      <c r="S176" s="13">
        <f t="shared" si="12"/>
        <v>3.7244273474383638E-2</v>
      </c>
      <c r="T176" s="12">
        <f t="shared" si="13"/>
        <v>2.1300000000000026</v>
      </c>
      <c r="U176" s="14">
        <f t="shared" si="14"/>
        <v>0.65000000000000568</v>
      </c>
      <c r="V176" s="12">
        <f t="shared" si="11"/>
        <v>2.4099999999999966</v>
      </c>
    </row>
    <row r="177" spans="2:22" x14ac:dyDescent="0.3">
      <c r="B177" s="350">
        <v>44438</v>
      </c>
      <c r="C177">
        <v>60.21</v>
      </c>
      <c r="D177">
        <v>60.92</v>
      </c>
      <c r="E177">
        <v>60.02</v>
      </c>
      <c r="F177">
        <v>60.69</v>
      </c>
      <c r="G177" s="3">
        <v>569</v>
      </c>
      <c r="H177" t="s">
        <v>23</v>
      </c>
      <c r="I177" s="1">
        <v>60.258099999999999</v>
      </c>
      <c r="J177" s="7">
        <v>60.31</v>
      </c>
      <c r="K177">
        <v>61.29</v>
      </c>
      <c r="L177">
        <v>60.15</v>
      </c>
      <c r="M177">
        <v>61.08</v>
      </c>
      <c r="N177">
        <v>60.91</v>
      </c>
      <c r="O177" s="3">
        <v>4293</v>
      </c>
      <c r="P177" s="2">
        <v>60.622700000000002</v>
      </c>
      <c r="Q177" s="3">
        <v>313589</v>
      </c>
      <c r="R177" s="11">
        <f t="shared" si="10"/>
        <v>262216.44</v>
      </c>
      <c r="S177" s="13">
        <f t="shared" si="12"/>
        <v>2.9669588671611624E-2</v>
      </c>
      <c r="T177" s="12">
        <f t="shared" si="13"/>
        <v>1.759999999999998</v>
      </c>
      <c r="U177" s="14">
        <f t="shared" si="14"/>
        <v>0.99000000000000199</v>
      </c>
      <c r="V177" s="12">
        <f t="shared" si="11"/>
        <v>1.1400000000000006</v>
      </c>
    </row>
    <row r="178" spans="2:22" x14ac:dyDescent="0.3">
      <c r="B178" s="350">
        <v>44439</v>
      </c>
      <c r="C178">
        <v>60.28</v>
      </c>
      <c r="D178">
        <v>60.88</v>
      </c>
      <c r="E178">
        <v>59.86</v>
      </c>
      <c r="F178">
        <v>60.7</v>
      </c>
      <c r="G178" s="3">
        <v>1169</v>
      </c>
      <c r="H178" t="s">
        <v>23</v>
      </c>
      <c r="I178" s="1">
        <v>60.254899999999999</v>
      </c>
      <c r="J178" s="7">
        <v>60.56</v>
      </c>
      <c r="K178">
        <v>61.25</v>
      </c>
      <c r="L178">
        <v>60.26</v>
      </c>
      <c r="M178">
        <v>61.07</v>
      </c>
      <c r="N178">
        <v>60.81</v>
      </c>
      <c r="O178" s="3">
        <v>3085</v>
      </c>
      <c r="P178" s="2">
        <v>60.778599999999997</v>
      </c>
      <c r="Q178" s="3">
        <v>314729</v>
      </c>
      <c r="R178" s="11">
        <f t="shared" si="10"/>
        <v>188400.95</v>
      </c>
      <c r="S178" s="13">
        <f t="shared" si="12"/>
        <v>-1.6371971185324963E-4</v>
      </c>
      <c r="T178" s="12">
        <f t="shared" si="13"/>
        <v>-9.9999999999980105E-3</v>
      </c>
      <c r="U178" s="14">
        <f t="shared" si="14"/>
        <v>-0.51999999999999602</v>
      </c>
      <c r="V178" s="12">
        <f t="shared" si="11"/>
        <v>0.99000000000000199</v>
      </c>
    </row>
    <row r="179" spans="2:22" x14ac:dyDescent="0.3">
      <c r="B179" s="350">
        <v>44440</v>
      </c>
      <c r="C179">
        <v>60.77</v>
      </c>
      <c r="D179">
        <v>61.74</v>
      </c>
      <c r="E179">
        <v>59.63</v>
      </c>
      <c r="F179">
        <v>60.05</v>
      </c>
      <c r="G179" s="3">
        <v>1349</v>
      </c>
      <c r="H179" t="s">
        <v>23</v>
      </c>
      <c r="I179" s="1">
        <v>60.796799999999998</v>
      </c>
      <c r="J179" s="7">
        <v>61.14</v>
      </c>
      <c r="K179">
        <v>62.18</v>
      </c>
      <c r="L179">
        <v>60</v>
      </c>
      <c r="M179">
        <v>60.42</v>
      </c>
      <c r="N179">
        <v>60.24</v>
      </c>
      <c r="O179" s="3">
        <v>7521</v>
      </c>
      <c r="P179" s="2">
        <v>61.150799999999997</v>
      </c>
      <c r="Q179" s="3">
        <v>315565</v>
      </c>
      <c r="R179" s="11">
        <f t="shared" si="10"/>
        <v>454418.82</v>
      </c>
      <c r="S179" s="13">
        <f t="shared" si="12"/>
        <v>-1.0643523825118684E-2</v>
      </c>
      <c r="T179" s="12">
        <f t="shared" si="13"/>
        <v>-0.64999999999999858</v>
      </c>
      <c r="U179" s="14">
        <f t="shared" si="14"/>
        <v>7.0000000000000284E-2</v>
      </c>
      <c r="V179" s="12">
        <f t="shared" si="11"/>
        <v>2.1799999999999997</v>
      </c>
    </row>
    <row r="180" spans="2:22" x14ac:dyDescent="0.3">
      <c r="B180" s="350">
        <v>44441</v>
      </c>
      <c r="C180">
        <v>60.55</v>
      </c>
      <c r="D180">
        <v>61.57</v>
      </c>
      <c r="E180">
        <v>59.51</v>
      </c>
      <c r="F180">
        <v>61.46</v>
      </c>
      <c r="G180" s="3">
        <v>436</v>
      </c>
      <c r="H180" t="s">
        <v>23</v>
      </c>
      <c r="I180" s="1">
        <v>60.618400000000001</v>
      </c>
      <c r="J180" s="7">
        <v>60.62</v>
      </c>
      <c r="K180">
        <v>62.03</v>
      </c>
      <c r="L180">
        <v>59.89</v>
      </c>
      <c r="M180">
        <v>61.83</v>
      </c>
      <c r="N180">
        <v>61.64</v>
      </c>
      <c r="O180" s="3">
        <v>1922</v>
      </c>
      <c r="P180" s="2">
        <v>60.9604</v>
      </c>
      <c r="Q180" s="3">
        <v>316721</v>
      </c>
      <c r="R180" s="11">
        <f t="shared" si="10"/>
        <v>118837.26</v>
      </c>
      <c r="S180" s="13">
        <f t="shared" si="12"/>
        <v>2.3336643495531328E-2</v>
      </c>
      <c r="T180" s="12">
        <f t="shared" si="13"/>
        <v>1.4099999999999966</v>
      </c>
      <c r="U180" s="14">
        <f t="shared" si="14"/>
        <v>0.19999999999999574</v>
      </c>
      <c r="V180" s="12">
        <f t="shared" si="11"/>
        <v>2.1400000000000006</v>
      </c>
    </row>
    <row r="181" spans="2:22" x14ac:dyDescent="0.3">
      <c r="B181" s="350">
        <v>44442</v>
      </c>
      <c r="C181">
        <v>61.51</v>
      </c>
      <c r="D181">
        <v>62.3</v>
      </c>
      <c r="E181">
        <v>61.15</v>
      </c>
      <c r="F181">
        <v>61.26</v>
      </c>
      <c r="G181" s="3">
        <v>1308</v>
      </c>
      <c r="H181" t="s">
        <v>23</v>
      </c>
      <c r="I181" s="1">
        <v>61.696100000000001</v>
      </c>
      <c r="J181" s="7">
        <v>61.69</v>
      </c>
      <c r="K181">
        <v>62.75</v>
      </c>
      <c r="L181">
        <v>61.44</v>
      </c>
      <c r="M181">
        <v>61.63</v>
      </c>
      <c r="N181">
        <v>61.97</v>
      </c>
      <c r="O181" s="3">
        <v>3369</v>
      </c>
      <c r="P181" s="2">
        <v>62.1233</v>
      </c>
      <c r="Q181" s="3">
        <v>314343</v>
      </c>
      <c r="R181" s="11">
        <f t="shared" si="10"/>
        <v>207631.47</v>
      </c>
      <c r="S181" s="13">
        <f t="shared" si="12"/>
        <v>-3.2346757237585733E-3</v>
      </c>
      <c r="T181" s="12">
        <f t="shared" si="13"/>
        <v>-0.19999999999999574</v>
      </c>
      <c r="U181" s="14">
        <f t="shared" si="14"/>
        <v>-0.14000000000000057</v>
      </c>
      <c r="V181" s="12">
        <f t="shared" si="11"/>
        <v>1.3100000000000023</v>
      </c>
    </row>
    <row r="182" spans="2:22" x14ac:dyDescent="0.3">
      <c r="B182" s="350">
        <v>44445</v>
      </c>
      <c r="C182">
        <v>62.55</v>
      </c>
      <c r="D182">
        <v>63.04</v>
      </c>
      <c r="E182">
        <v>61.69</v>
      </c>
      <c r="F182">
        <v>62.25</v>
      </c>
      <c r="G182" s="3">
        <v>1187</v>
      </c>
      <c r="H182" t="s">
        <v>23</v>
      </c>
      <c r="I182" s="1">
        <v>62.519500000000001</v>
      </c>
      <c r="J182" s="7">
        <v>62.48</v>
      </c>
      <c r="K182">
        <v>63.47</v>
      </c>
      <c r="L182">
        <v>62.17</v>
      </c>
      <c r="M182">
        <v>62.61</v>
      </c>
      <c r="N182">
        <v>62.53</v>
      </c>
      <c r="O182" s="3">
        <v>2315</v>
      </c>
      <c r="P182" s="2">
        <v>62.902900000000002</v>
      </c>
      <c r="Q182" s="3">
        <v>314068</v>
      </c>
      <c r="R182" s="11">
        <f t="shared" si="10"/>
        <v>144942.15</v>
      </c>
      <c r="S182" s="13">
        <f t="shared" si="12"/>
        <v>1.5901346746714173E-2</v>
      </c>
      <c r="T182" s="12">
        <f t="shared" si="13"/>
        <v>0.97999999999999687</v>
      </c>
      <c r="U182" s="14">
        <f t="shared" si="14"/>
        <v>0.84999999999999432</v>
      </c>
      <c r="V182" s="12">
        <f t="shared" si="11"/>
        <v>1.2999999999999972</v>
      </c>
    </row>
    <row r="183" spans="2:22" x14ac:dyDescent="0.3">
      <c r="B183" s="350">
        <v>44446</v>
      </c>
      <c r="C183">
        <v>61.6</v>
      </c>
      <c r="D183">
        <v>62.68</v>
      </c>
      <c r="E183">
        <v>61.6</v>
      </c>
      <c r="F183">
        <v>61.93</v>
      </c>
      <c r="G183" s="3">
        <v>1287</v>
      </c>
      <c r="H183" t="s">
        <v>23</v>
      </c>
      <c r="I183" s="1">
        <v>62.258699999999997</v>
      </c>
      <c r="J183" s="7">
        <v>63.03</v>
      </c>
      <c r="K183">
        <v>63.16</v>
      </c>
      <c r="L183">
        <v>61.96</v>
      </c>
      <c r="M183">
        <v>62.28</v>
      </c>
      <c r="N183">
        <v>62.42</v>
      </c>
      <c r="O183" s="3">
        <v>4398</v>
      </c>
      <c r="P183" s="2">
        <v>62.4983</v>
      </c>
      <c r="Q183" s="3">
        <v>314125</v>
      </c>
      <c r="R183" s="11">
        <f t="shared" si="10"/>
        <v>273907.44</v>
      </c>
      <c r="S183" s="13">
        <f t="shared" si="12"/>
        <v>-5.2707235265931907E-3</v>
      </c>
      <c r="T183" s="12">
        <f t="shared" si="13"/>
        <v>-0.32999999999999829</v>
      </c>
      <c r="U183" s="14">
        <f t="shared" si="14"/>
        <v>0.42000000000000171</v>
      </c>
      <c r="V183" s="12">
        <f t="shared" si="11"/>
        <v>1.1999999999999957</v>
      </c>
    </row>
    <row r="184" spans="2:22" x14ac:dyDescent="0.3">
      <c r="B184" s="350">
        <v>44447</v>
      </c>
      <c r="C184">
        <v>62.31</v>
      </c>
      <c r="D184">
        <v>63.06</v>
      </c>
      <c r="E184">
        <v>61.9</v>
      </c>
      <c r="F184">
        <v>62.39</v>
      </c>
      <c r="G184" s="3">
        <v>2194</v>
      </c>
      <c r="H184" t="s">
        <v>23</v>
      </c>
      <c r="I184" s="1">
        <v>62.422199999999997</v>
      </c>
      <c r="J184" s="7">
        <v>62.71</v>
      </c>
      <c r="K184">
        <v>63.61</v>
      </c>
      <c r="L184">
        <v>62.27</v>
      </c>
      <c r="M184">
        <v>62.74</v>
      </c>
      <c r="N184">
        <v>63.08</v>
      </c>
      <c r="O184" s="3">
        <v>4765</v>
      </c>
      <c r="P184" s="2">
        <v>63.136099999999999</v>
      </c>
      <c r="Q184" s="3">
        <v>315608</v>
      </c>
      <c r="R184" s="11">
        <f t="shared" si="10"/>
        <v>298956.10000000003</v>
      </c>
      <c r="S184" s="13">
        <f t="shared" si="12"/>
        <v>7.3859987154785145E-3</v>
      </c>
      <c r="T184" s="12">
        <f t="shared" si="13"/>
        <v>0.46000000000000085</v>
      </c>
      <c r="U184" s="14">
        <f t="shared" si="14"/>
        <v>0.42999999999999972</v>
      </c>
      <c r="V184" s="12">
        <f t="shared" si="11"/>
        <v>1.3399999999999963</v>
      </c>
    </row>
    <row r="185" spans="2:22" x14ac:dyDescent="0.3">
      <c r="B185" s="350">
        <v>44448</v>
      </c>
      <c r="C185">
        <v>62.39</v>
      </c>
      <c r="D185">
        <v>62.88</v>
      </c>
      <c r="E185">
        <v>61.85</v>
      </c>
      <c r="F185">
        <v>62.69</v>
      </c>
      <c r="G185" s="3">
        <v>1406</v>
      </c>
      <c r="H185" t="s">
        <v>23</v>
      </c>
      <c r="I185" s="1">
        <v>62.260899999999999</v>
      </c>
      <c r="J185" s="7">
        <v>62.55</v>
      </c>
      <c r="K185">
        <v>63.36</v>
      </c>
      <c r="L185">
        <v>62.17</v>
      </c>
      <c r="M185">
        <v>63.04</v>
      </c>
      <c r="N185">
        <v>63.04</v>
      </c>
      <c r="O185" s="3">
        <v>3450</v>
      </c>
      <c r="P185" s="2">
        <v>62.932000000000002</v>
      </c>
      <c r="Q185" s="3">
        <v>315765</v>
      </c>
      <c r="R185" s="11">
        <f t="shared" si="10"/>
        <v>217488</v>
      </c>
      <c r="S185" s="13">
        <f t="shared" si="12"/>
        <v>4.7816385081287383E-3</v>
      </c>
      <c r="T185" s="12">
        <f t="shared" si="13"/>
        <v>0.29999999999999716</v>
      </c>
      <c r="U185" s="14">
        <f t="shared" si="14"/>
        <v>-0.19000000000000483</v>
      </c>
      <c r="V185" s="12">
        <f t="shared" si="11"/>
        <v>1.1899999999999977</v>
      </c>
    </row>
    <row r="186" spans="2:22" x14ac:dyDescent="0.3">
      <c r="B186" s="350">
        <v>44449</v>
      </c>
      <c r="C186">
        <v>62.58</v>
      </c>
      <c r="D186">
        <v>62.58</v>
      </c>
      <c r="E186">
        <v>60.63</v>
      </c>
      <c r="F186">
        <v>60.86</v>
      </c>
      <c r="G186" s="3">
        <v>1805</v>
      </c>
      <c r="H186" t="s">
        <v>23</v>
      </c>
      <c r="I186" s="1">
        <v>61.787700000000001</v>
      </c>
      <c r="J186" s="7">
        <v>63.13</v>
      </c>
      <c r="K186">
        <v>63.17</v>
      </c>
      <c r="L186">
        <v>60.95</v>
      </c>
      <c r="M186">
        <v>61.22</v>
      </c>
      <c r="N186">
        <v>61.54</v>
      </c>
      <c r="O186" s="3">
        <v>2936</v>
      </c>
      <c r="P186" s="2">
        <v>62.060699999999997</v>
      </c>
      <c r="Q186" s="3">
        <v>317447</v>
      </c>
      <c r="R186" s="11">
        <f t="shared" si="10"/>
        <v>179741.91999999998</v>
      </c>
      <c r="S186" s="13">
        <f t="shared" si="12"/>
        <v>-2.887055837563457E-2</v>
      </c>
      <c r="T186" s="12">
        <f t="shared" si="13"/>
        <v>-1.8200000000000003</v>
      </c>
      <c r="U186" s="14">
        <f t="shared" si="14"/>
        <v>9.0000000000003411E-2</v>
      </c>
      <c r="V186" s="12">
        <f t="shared" si="11"/>
        <v>2.2199999999999989</v>
      </c>
    </row>
    <row r="187" spans="2:22" x14ac:dyDescent="0.3">
      <c r="B187" s="350">
        <v>44452</v>
      </c>
      <c r="C187">
        <v>61.37</v>
      </c>
      <c r="D187">
        <v>62.41</v>
      </c>
      <c r="E187">
        <v>60.8</v>
      </c>
      <c r="F187">
        <v>61.01</v>
      </c>
      <c r="G187" s="3">
        <v>1584</v>
      </c>
      <c r="H187" t="s">
        <v>23</v>
      </c>
      <c r="I187" s="1">
        <v>61.664400000000001</v>
      </c>
      <c r="J187" s="7">
        <v>61.23</v>
      </c>
      <c r="K187">
        <v>62.99</v>
      </c>
      <c r="L187">
        <v>61.2</v>
      </c>
      <c r="M187">
        <v>61.37</v>
      </c>
      <c r="N187">
        <v>61.74</v>
      </c>
      <c r="O187" s="3">
        <v>5212</v>
      </c>
      <c r="P187" s="2">
        <v>62.1402</v>
      </c>
      <c r="Q187" s="3">
        <v>319269</v>
      </c>
      <c r="R187" s="11">
        <f t="shared" si="10"/>
        <v>319860.44</v>
      </c>
      <c r="S187" s="13">
        <f t="shared" si="12"/>
        <v>2.4501796798430675E-3</v>
      </c>
      <c r="T187" s="12">
        <f t="shared" si="13"/>
        <v>0.14999999999999858</v>
      </c>
      <c r="U187" s="14">
        <f t="shared" si="14"/>
        <v>9.9999999999980105E-3</v>
      </c>
      <c r="V187" s="12">
        <f t="shared" si="11"/>
        <v>1.7899999999999991</v>
      </c>
    </row>
    <row r="188" spans="2:22" x14ac:dyDescent="0.3">
      <c r="B188" s="350">
        <v>44453</v>
      </c>
      <c r="C188">
        <v>61.31</v>
      </c>
      <c r="D188">
        <v>61.88</v>
      </c>
      <c r="E188">
        <v>59.3</v>
      </c>
      <c r="F188">
        <v>59.8</v>
      </c>
      <c r="G188" s="3">
        <v>2942</v>
      </c>
      <c r="H188" t="s">
        <v>23</v>
      </c>
      <c r="I188" s="1">
        <v>60.543199999999999</v>
      </c>
      <c r="J188" s="7">
        <v>61.8</v>
      </c>
      <c r="K188">
        <v>62.25</v>
      </c>
      <c r="L188">
        <v>59.6</v>
      </c>
      <c r="M188">
        <v>60.16</v>
      </c>
      <c r="N188">
        <v>60.14</v>
      </c>
      <c r="O188" s="3">
        <v>7051</v>
      </c>
      <c r="P188" s="2">
        <v>60.693899999999999</v>
      </c>
      <c r="Q188" s="3">
        <v>321994</v>
      </c>
      <c r="R188" s="11">
        <f t="shared" si="10"/>
        <v>424188.15999999997</v>
      </c>
      <c r="S188" s="13">
        <f t="shared" si="12"/>
        <v>-1.9716473847156579E-2</v>
      </c>
      <c r="T188" s="12">
        <f t="shared" si="13"/>
        <v>-1.2100000000000009</v>
      </c>
      <c r="U188" s="14">
        <f t="shared" si="14"/>
        <v>0.42999999999999972</v>
      </c>
      <c r="V188" s="12">
        <f t="shared" si="11"/>
        <v>2.6499999999999986</v>
      </c>
    </row>
    <row r="189" spans="2:22" x14ac:dyDescent="0.3">
      <c r="B189" s="350">
        <v>44454</v>
      </c>
      <c r="C189">
        <v>60.18</v>
      </c>
      <c r="D189">
        <v>60.93</v>
      </c>
      <c r="E189">
        <v>58.72</v>
      </c>
      <c r="F189">
        <v>59.8</v>
      </c>
      <c r="G189" s="3">
        <v>5102</v>
      </c>
      <c r="H189" t="s">
        <v>23</v>
      </c>
      <c r="I189" s="1">
        <v>60.1541</v>
      </c>
      <c r="J189" s="7">
        <v>60.51</v>
      </c>
      <c r="K189">
        <v>61.71</v>
      </c>
      <c r="L189">
        <v>59.1</v>
      </c>
      <c r="M189">
        <v>60.18</v>
      </c>
      <c r="N189">
        <v>59.68</v>
      </c>
      <c r="O189" s="3">
        <v>5099</v>
      </c>
      <c r="P189" s="2">
        <v>60.204599999999999</v>
      </c>
      <c r="Q189" s="3">
        <v>321898</v>
      </c>
      <c r="R189" s="11">
        <f t="shared" si="10"/>
        <v>306857.82</v>
      </c>
      <c r="S189" s="13">
        <f t="shared" si="12"/>
        <v>3.3244680851063357E-4</v>
      </c>
      <c r="T189" s="12">
        <f t="shared" si="13"/>
        <v>2.0000000000003126E-2</v>
      </c>
      <c r="U189" s="14">
        <f t="shared" si="14"/>
        <v>0.35000000000000142</v>
      </c>
      <c r="V189" s="12">
        <f t="shared" si="11"/>
        <v>2.6099999999999994</v>
      </c>
    </row>
    <row r="190" spans="2:22" x14ac:dyDescent="0.3">
      <c r="B190" s="350">
        <v>44455</v>
      </c>
      <c r="C190">
        <v>59.24</v>
      </c>
      <c r="D190">
        <v>60.5</v>
      </c>
      <c r="E190">
        <v>58.33</v>
      </c>
      <c r="F190">
        <v>59.26</v>
      </c>
      <c r="G190" s="3">
        <v>1308</v>
      </c>
      <c r="H190" t="s">
        <v>23</v>
      </c>
      <c r="I190" s="1">
        <v>59.147799999999997</v>
      </c>
      <c r="J190" s="7">
        <v>59.61</v>
      </c>
      <c r="K190">
        <v>60.98</v>
      </c>
      <c r="L190">
        <v>58.64</v>
      </c>
      <c r="M190">
        <v>59.63</v>
      </c>
      <c r="N190">
        <v>59.4</v>
      </c>
      <c r="O190" s="3">
        <v>5509</v>
      </c>
      <c r="P190" s="2">
        <v>59.786700000000003</v>
      </c>
      <c r="Q190" s="3">
        <v>323779</v>
      </c>
      <c r="R190" s="11">
        <f t="shared" si="10"/>
        <v>328501.67000000004</v>
      </c>
      <c r="S190" s="13">
        <f t="shared" si="12"/>
        <v>-9.1392489199069171E-3</v>
      </c>
      <c r="T190" s="12">
        <f t="shared" si="13"/>
        <v>-0.54999999999999716</v>
      </c>
      <c r="U190" s="14">
        <f t="shared" si="14"/>
        <v>-0.57000000000000028</v>
      </c>
      <c r="V190" s="12">
        <f t="shared" si="11"/>
        <v>2.3399999999999963</v>
      </c>
    </row>
    <row r="191" spans="2:22" x14ac:dyDescent="0.3">
      <c r="B191" s="350">
        <v>44456</v>
      </c>
      <c r="C191">
        <v>59.6</v>
      </c>
      <c r="D191">
        <v>60</v>
      </c>
      <c r="E191">
        <v>59.05</v>
      </c>
      <c r="F191">
        <v>59.43</v>
      </c>
      <c r="G191" s="3">
        <v>979</v>
      </c>
      <c r="H191" t="s">
        <v>23</v>
      </c>
      <c r="I191" s="1">
        <v>59.616199999999999</v>
      </c>
      <c r="J191" s="7">
        <v>59.93</v>
      </c>
      <c r="K191">
        <v>60.48</v>
      </c>
      <c r="L191">
        <v>59.44</v>
      </c>
      <c r="M191">
        <v>59.82</v>
      </c>
      <c r="N191">
        <v>59.75</v>
      </c>
      <c r="O191" s="3">
        <v>6711</v>
      </c>
      <c r="P191" s="2">
        <v>60.044199999999996</v>
      </c>
      <c r="Q191" s="3">
        <v>327693</v>
      </c>
      <c r="R191" s="11">
        <f t="shared" si="10"/>
        <v>401452.02</v>
      </c>
      <c r="S191" s="13">
        <f t="shared" si="12"/>
        <v>3.1863156129463555E-3</v>
      </c>
      <c r="T191" s="12">
        <f t="shared" si="13"/>
        <v>0.18999999999999773</v>
      </c>
      <c r="U191" s="14">
        <f t="shared" si="14"/>
        <v>0.29999999999999716</v>
      </c>
      <c r="V191" s="12">
        <f t="shared" si="11"/>
        <v>1.0399999999999991</v>
      </c>
    </row>
    <row r="192" spans="2:22" x14ac:dyDescent="0.3">
      <c r="B192" s="350">
        <v>44459</v>
      </c>
      <c r="C192">
        <v>59.1</v>
      </c>
      <c r="D192">
        <v>60.98</v>
      </c>
      <c r="E192">
        <v>58.47</v>
      </c>
      <c r="F192">
        <v>60.63</v>
      </c>
      <c r="G192" s="3">
        <v>1808</v>
      </c>
      <c r="H192" t="s">
        <v>23</v>
      </c>
      <c r="I192" s="1">
        <v>59.472000000000001</v>
      </c>
      <c r="J192" s="7">
        <v>59.59</v>
      </c>
      <c r="K192">
        <v>61.36</v>
      </c>
      <c r="L192">
        <v>58.88</v>
      </c>
      <c r="M192">
        <v>61.02</v>
      </c>
      <c r="N192">
        <v>60.79</v>
      </c>
      <c r="O192" s="3">
        <v>8917</v>
      </c>
      <c r="P192" s="2">
        <v>59.639000000000003</v>
      </c>
      <c r="Q192" s="3">
        <v>330252</v>
      </c>
      <c r="R192" s="11">
        <f t="shared" si="10"/>
        <v>544115.34000000008</v>
      </c>
      <c r="S192" s="13">
        <f t="shared" si="12"/>
        <v>2.006018054162495E-2</v>
      </c>
      <c r="T192" s="12">
        <f t="shared" si="13"/>
        <v>1.2000000000000028</v>
      </c>
      <c r="U192" s="14">
        <f t="shared" si="14"/>
        <v>-0.22999999999999687</v>
      </c>
      <c r="V192" s="12">
        <f t="shared" si="11"/>
        <v>2.4799999999999969</v>
      </c>
    </row>
    <row r="193" spans="2:22" x14ac:dyDescent="0.3">
      <c r="B193" s="350">
        <v>44460</v>
      </c>
      <c r="C193">
        <v>60.63</v>
      </c>
      <c r="D193">
        <v>60.76</v>
      </c>
      <c r="E193">
        <v>59.82</v>
      </c>
      <c r="F193">
        <v>60.11</v>
      </c>
      <c r="G193" s="3">
        <v>2149</v>
      </c>
      <c r="H193" t="s">
        <v>23</v>
      </c>
      <c r="I193" s="1">
        <v>59.998199999999997</v>
      </c>
      <c r="J193" s="7">
        <v>60.95</v>
      </c>
      <c r="K193">
        <v>61.5</v>
      </c>
      <c r="L193">
        <v>60.21</v>
      </c>
      <c r="M193">
        <v>60.5</v>
      </c>
      <c r="N193">
        <v>60.51</v>
      </c>
      <c r="O193" s="3">
        <v>2425</v>
      </c>
      <c r="P193" s="2">
        <v>60.604500000000002</v>
      </c>
      <c r="Q193" s="3">
        <v>331282</v>
      </c>
      <c r="R193" s="11">
        <f t="shared" si="10"/>
        <v>146712.5</v>
      </c>
      <c r="S193" s="13">
        <f t="shared" si="12"/>
        <v>-8.5217961324156599E-3</v>
      </c>
      <c r="T193" s="12">
        <f t="shared" si="13"/>
        <v>-0.52000000000000313</v>
      </c>
      <c r="U193" s="14">
        <f t="shared" si="14"/>
        <v>-7.0000000000000284E-2</v>
      </c>
      <c r="V193" s="12">
        <f t="shared" si="11"/>
        <v>1.2899999999999991</v>
      </c>
    </row>
    <row r="194" spans="2:22" x14ac:dyDescent="0.3">
      <c r="B194" s="350">
        <v>44461</v>
      </c>
      <c r="C194">
        <v>59.95</v>
      </c>
      <c r="D194">
        <v>60.63</v>
      </c>
      <c r="E194">
        <v>59.75</v>
      </c>
      <c r="F194">
        <v>60.54</v>
      </c>
      <c r="G194" s="3">
        <v>4451</v>
      </c>
      <c r="H194" t="s">
        <v>23</v>
      </c>
      <c r="I194" s="1">
        <v>60.128700000000002</v>
      </c>
      <c r="J194" s="7">
        <v>60.64</v>
      </c>
      <c r="K194">
        <v>61.05</v>
      </c>
      <c r="L194">
        <v>60.2</v>
      </c>
      <c r="M194">
        <v>60.94</v>
      </c>
      <c r="N194">
        <v>60.88</v>
      </c>
      <c r="O194" s="3">
        <v>5537</v>
      </c>
      <c r="P194" s="2">
        <v>60.542099999999998</v>
      </c>
      <c r="Q194" s="3">
        <v>331152</v>
      </c>
      <c r="R194" s="11">
        <f t="shared" si="10"/>
        <v>337424.77999999997</v>
      </c>
      <c r="S194" s="13">
        <f t="shared" si="12"/>
        <v>7.2727272727273196E-3</v>
      </c>
      <c r="T194" s="12">
        <f t="shared" si="13"/>
        <v>0.43999999999999773</v>
      </c>
      <c r="U194" s="14">
        <f t="shared" si="14"/>
        <v>0.14000000000000057</v>
      </c>
      <c r="V194" s="12">
        <f t="shared" si="11"/>
        <v>0.84999999999999432</v>
      </c>
    </row>
    <row r="195" spans="2:22" x14ac:dyDescent="0.3">
      <c r="B195" s="350">
        <v>44462</v>
      </c>
      <c r="C195">
        <v>60.6</v>
      </c>
      <c r="D195">
        <v>60.96</v>
      </c>
      <c r="E195">
        <v>59.09</v>
      </c>
      <c r="F195">
        <v>60.48</v>
      </c>
      <c r="G195" s="3">
        <v>8067</v>
      </c>
      <c r="H195" t="s">
        <v>23</v>
      </c>
      <c r="I195" s="1">
        <v>59.784500000000001</v>
      </c>
      <c r="J195" s="7">
        <v>60.96</v>
      </c>
      <c r="K195">
        <v>61.47</v>
      </c>
      <c r="L195">
        <v>59.5</v>
      </c>
      <c r="M195">
        <v>60.89</v>
      </c>
      <c r="N195">
        <v>60.87</v>
      </c>
      <c r="O195" s="3">
        <v>6069</v>
      </c>
      <c r="P195" s="2">
        <v>60.383200000000002</v>
      </c>
      <c r="Q195" s="3">
        <v>332592</v>
      </c>
      <c r="R195" s="11">
        <f t="shared" si="10"/>
        <v>369541.41</v>
      </c>
      <c r="S195" s="13">
        <f t="shared" si="12"/>
        <v>-8.2047915982930153E-4</v>
      </c>
      <c r="T195" s="12">
        <f t="shared" si="13"/>
        <v>-4.9999999999997158E-2</v>
      </c>
      <c r="U195" s="14">
        <f t="shared" si="14"/>
        <v>2.0000000000003126E-2</v>
      </c>
      <c r="V195" s="12">
        <f t="shared" si="11"/>
        <v>1.9699999999999989</v>
      </c>
    </row>
    <row r="196" spans="2:22" x14ac:dyDescent="0.3">
      <c r="B196" s="350">
        <v>44463</v>
      </c>
      <c r="C196">
        <v>60.38</v>
      </c>
      <c r="D196">
        <v>63.69</v>
      </c>
      <c r="E196">
        <v>60</v>
      </c>
      <c r="F196">
        <v>62.88</v>
      </c>
      <c r="G196" s="3">
        <v>2300</v>
      </c>
      <c r="H196" t="s">
        <v>23</v>
      </c>
      <c r="I196" s="1">
        <v>61.461300000000001</v>
      </c>
      <c r="J196" s="7">
        <v>60.85</v>
      </c>
      <c r="K196">
        <v>64.5</v>
      </c>
      <c r="L196">
        <v>60.29</v>
      </c>
      <c r="M196">
        <v>63.29</v>
      </c>
      <c r="N196">
        <v>64.040000000000006</v>
      </c>
      <c r="O196" s="3">
        <v>4836</v>
      </c>
      <c r="P196" s="2">
        <v>62.014899999999997</v>
      </c>
      <c r="Q196" s="3">
        <v>334440</v>
      </c>
      <c r="R196" s="11">
        <f t="shared" si="10"/>
        <v>306070.44</v>
      </c>
      <c r="S196" s="13">
        <f t="shared" si="12"/>
        <v>3.9415339136147143E-2</v>
      </c>
      <c r="T196" s="12">
        <f t="shared" si="13"/>
        <v>2.3999999999999986</v>
      </c>
      <c r="U196" s="14">
        <f t="shared" si="14"/>
        <v>-3.9999999999999147E-2</v>
      </c>
      <c r="V196" s="12">
        <f t="shared" si="11"/>
        <v>4.2100000000000009</v>
      </c>
    </row>
    <row r="197" spans="2:22" x14ac:dyDescent="0.3">
      <c r="B197" s="350">
        <v>44466</v>
      </c>
      <c r="C197">
        <v>64.180000000000007</v>
      </c>
      <c r="D197">
        <v>64.930000000000007</v>
      </c>
      <c r="E197">
        <v>63.87</v>
      </c>
      <c r="F197">
        <v>64.31</v>
      </c>
      <c r="G197" s="3">
        <v>804</v>
      </c>
      <c r="H197" t="s">
        <v>23</v>
      </c>
      <c r="I197" s="1">
        <v>64.454300000000003</v>
      </c>
      <c r="J197" s="7">
        <v>64.25</v>
      </c>
      <c r="K197">
        <v>65.33</v>
      </c>
      <c r="L197">
        <v>64</v>
      </c>
      <c r="M197">
        <v>64.72</v>
      </c>
      <c r="N197">
        <v>65.03</v>
      </c>
      <c r="O197" s="3">
        <v>6047</v>
      </c>
      <c r="P197" s="2">
        <v>64.718100000000007</v>
      </c>
      <c r="Q197" s="3">
        <v>335627</v>
      </c>
      <c r="R197" s="11">
        <f t="shared" si="10"/>
        <v>391361.83999999997</v>
      </c>
      <c r="S197" s="13">
        <f t="shared" si="12"/>
        <v>2.2594406699320668E-2</v>
      </c>
      <c r="T197" s="12">
        <f t="shared" si="13"/>
        <v>1.4299999999999997</v>
      </c>
      <c r="U197" s="14">
        <f t="shared" si="14"/>
        <v>0.96000000000000085</v>
      </c>
      <c r="V197" s="12">
        <f t="shared" si="11"/>
        <v>1.3299999999999983</v>
      </c>
    </row>
    <row r="198" spans="2:22" x14ac:dyDescent="0.3">
      <c r="B198" s="350">
        <v>44467</v>
      </c>
      <c r="C198">
        <v>65.47</v>
      </c>
      <c r="D198">
        <v>65.47</v>
      </c>
      <c r="E198">
        <v>61.69</v>
      </c>
      <c r="F198">
        <v>61.86</v>
      </c>
      <c r="G198" s="3">
        <v>3610</v>
      </c>
      <c r="H198" t="s">
        <v>23</v>
      </c>
      <c r="I198" s="1">
        <v>64.175399999999996</v>
      </c>
      <c r="J198" s="7">
        <v>65.75</v>
      </c>
      <c r="K198">
        <v>66</v>
      </c>
      <c r="L198">
        <v>62.07</v>
      </c>
      <c r="M198">
        <v>62.29</v>
      </c>
      <c r="N198">
        <v>62.45</v>
      </c>
      <c r="O198" s="3">
        <v>8298</v>
      </c>
      <c r="P198" s="2">
        <v>64.694000000000003</v>
      </c>
      <c r="Q198" s="3">
        <v>338133</v>
      </c>
      <c r="R198" s="11">
        <f t="shared" si="10"/>
        <v>516882.42</v>
      </c>
      <c r="S198" s="13">
        <f t="shared" si="12"/>
        <v>-3.7546353522867726E-2</v>
      </c>
      <c r="T198" s="12">
        <f t="shared" si="13"/>
        <v>-2.4299999999999997</v>
      </c>
      <c r="U198" s="14">
        <f t="shared" si="14"/>
        <v>1.0300000000000011</v>
      </c>
      <c r="V198" s="12">
        <f t="shared" si="11"/>
        <v>3.9299999999999997</v>
      </c>
    </row>
    <row r="199" spans="2:22" x14ac:dyDescent="0.3">
      <c r="B199" s="350">
        <v>44468</v>
      </c>
      <c r="C199">
        <v>62.33</v>
      </c>
      <c r="D199">
        <v>62.79</v>
      </c>
      <c r="E199">
        <v>61.32</v>
      </c>
      <c r="F199">
        <v>62.81</v>
      </c>
      <c r="G199" s="3">
        <v>2003</v>
      </c>
      <c r="H199" t="s">
        <v>23</v>
      </c>
      <c r="I199" s="1">
        <v>61.998399999999997</v>
      </c>
      <c r="J199" s="7">
        <v>63.46</v>
      </c>
      <c r="K199">
        <v>63.5</v>
      </c>
      <c r="L199">
        <v>61.74</v>
      </c>
      <c r="M199">
        <v>63.28</v>
      </c>
      <c r="N199">
        <v>62.89</v>
      </c>
      <c r="O199" s="3">
        <v>7266</v>
      </c>
      <c r="P199" s="2">
        <v>62.665100000000002</v>
      </c>
      <c r="Q199" s="3">
        <v>341744</v>
      </c>
      <c r="R199" s="11">
        <f t="shared" ref="R199:R262" si="15">+M199*O199</f>
        <v>459792.48</v>
      </c>
      <c r="S199" s="13">
        <f t="shared" si="12"/>
        <v>1.5893401830149312E-2</v>
      </c>
      <c r="T199" s="12">
        <f t="shared" si="13"/>
        <v>0.99000000000000199</v>
      </c>
      <c r="U199" s="14">
        <f t="shared" si="14"/>
        <v>1.1700000000000017</v>
      </c>
      <c r="V199" s="12">
        <f t="shared" ref="V199:V262" si="16">+K199-L199</f>
        <v>1.759999999999998</v>
      </c>
    </row>
    <row r="200" spans="2:22" x14ac:dyDescent="0.3">
      <c r="B200" s="350">
        <v>44469</v>
      </c>
      <c r="C200">
        <v>62.6</v>
      </c>
      <c r="D200">
        <v>62.6</v>
      </c>
      <c r="E200">
        <v>60.48</v>
      </c>
      <c r="F200">
        <v>61.66</v>
      </c>
      <c r="G200" s="3">
        <v>15676</v>
      </c>
      <c r="H200" t="s">
        <v>23</v>
      </c>
      <c r="I200" s="1">
        <v>60.969900000000003</v>
      </c>
      <c r="J200" s="7">
        <v>63.27</v>
      </c>
      <c r="K200">
        <v>63.27</v>
      </c>
      <c r="L200">
        <v>60.73</v>
      </c>
      <c r="M200">
        <v>62.16</v>
      </c>
      <c r="N200">
        <v>62.11</v>
      </c>
      <c r="O200" s="3">
        <v>5408</v>
      </c>
      <c r="P200" s="2">
        <v>61.782800000000002</v>
      </c>
      <c r="Q200" s="3">
        <v>343301</v>
      </c>
      <c r="R200" s="11">
        <f t="shared" si="15"/>
        <v>336161.27999999997</v>
      </c>
      <c r="S200" s="13">
        <f t="shared" ref="S200:S263" si="17">+M200/M199-1</f>
        <v>-1.7699115044247815E-2</v>
      </c>
      <c r="T200" s="12">
        <f t="shared" ref="T200:T263" si="18">+M200-M199</f>
        <v>-1.1200000000000045</v>
      </c>
      <c r="U200" s="14">
        <f t="shared" ref="U200:U263" si="19">+J200-M199</f>
        <v>-9.9999999999980105E-3</v>
      </c>
      <c r="V200" s="12">
        <f t="shared" si="16"/>
        <v>2.5400000000000063</v>
      </c>
    </row>
    <row r="201" spans="2:22" x14ac:dyDescent="0.3">
      <c r="B201" s="350">
        <v>44470</v>
      </c>
      <c r="C201">
        <v>61.88</v>
      </c>
      <c r="D201">
        <v>63.55</v>
      </c>
      <c r="E201">
        <v>61.12</v>
      </c>
      <c r="F201">
        <v>61.96</v>
      </c>
      <c r="G201" s="3">
        <v>1257</v>
      </c>
      <c r="H201" t="s">
        <v>23</v>
      </c>
      <c r="I201" s="1">
        <v>62.626800000000003</v>
      </c>
      <c r="J201" s="7">
        <v>62.25</v>
      </c>
      <c r="K201">
        <v>64.150000000000006</v>
      </c>
      <c r="L201">
        <v>61.53</v>
      </c>
      <c r="M201">
        <v>62.45</v>
      </c>
      <c r="N201">
        <v>63.17</v>
      </c>
      <c r="O201" s="3">
        <v>2891</v>
      </c>
      <c r="P201" s="2">
        <v>63.197200000000002</v>
      </c>
      <c r="Q201" s="3">
        <v>343926</v>
      </c>
      <c r="R201" s="11">
        <f t="shared" si="15"/>
        <v>180542.95</v>
      </c>
      <c r="S201" s="13">
        <f t="shared" si="17"/>
        <v>4.6653796653797208E-3</v>
      </c>
      <c r="T201" s="12">
        <f t="shared" si="18"/>
        <v>0.29000000000000625</v>
      </c>
      <c r="U201" s="14">
        <f t="shared" si="19"/>
        <v>9.0000000000003411E-2</v>
      </c>
      <c r="V201" s="12">
        <f t="shared" si="16"/>
        <v>2.6200000000000045</v>
      </c>
    </row>
    <row r="202" spans="2:22" x14ac:dyDescent="0.3">
      <c r="B202" s="350">
        <v>44473</v>
      </c>
      <c r="C202">
        <v>62.53</v>
      </c>
      <c r="D202">
        <v>64.37</v>
      </c>
      <c r="E202">
        <v>62.38</v>
      </c>
      <c r="F202">
        <v>63.32</v>
      </c>
      <c r="G202" s="3">
        <v>5834</v>
      </c>
      <c r="H202" t="s">
        <v>23</v>
      </c>
      <c r="I202" s="1">
        <v>63.604399999999998</v>
      </c>
      <c r="J202" s="7">
        <v>63.27</v>
      </c>
      <c r="K202">
        <v>64.900000000000006</v>
      </c>
      <c r="L202">
        <v>62.71</v>
      </c>
      <c r="M202">
        <v>63.82</v>
      </c>
      <c r="N202">
        <v>63.96</v>
      </c>
      <c r="O202" s="3">
        <v>3327</v>
      </c>
      <c r="P202" s="2">
        <v>64.1935</v>
      </c>
      <c r="Q202" s="3">
        <v>344322</v>
      </c>
      <c r="R202" s="11">
        <f t="shared" si="15"/>
        <v>212329.14</v>
      </c>
      <c r="S202" s="13">
        <f t="shared" si="17"/>
        <v>2.1937550040032061E-2</v>
      </c>
      <c r="T202" s="12">
        <f t="shared" si="18"/>
        <v>1.3699999999999974</v>
      </c>
      <c r="U202" s="14">
        <f t="shared" si="19"/>
        <v>0.82000000000000028</v>
      </c>
      <c r="V202" s="12">
        <f t="shared" si="16"/>
        <v>2.1900000000000048</v>
      </c>
    </row>
    <row r="203" spans="2:22" x14ac:dyDescent="0.3">
      <c r="B203" s="350">
        <v>44474</v>
      </c>
      <c r="C203">
        <v>63.96</v>
      </c>
      <c r="D203">
        <v>65.25</v>
      </c>
      <c r="E203">
        <v>63.67</v>
      </c>
      <c r="F203">
        <v>64.63</v>
      </c>
      <c r="G203" s="3">
        <v>12534</v>
      </c>
      <c r="H203" t="s">
        <v>23</v>
      </c>
      <c r="I203" s="1">
        <v>64.411299999999997</v>
      </c>
      <c r="J203" s="7">
        <v>64.25</v>
      </c>
      <c r="K203">
        <v>65.8</v>
      </c>
      <c r="L203">
        <v>64.2</v>
      </c>
      <c r="M203">
        <v>65.16</v>
      </c>
      <c r="N203">
        <v>64.69</v>
      </c>
      <c r="O203" s="3">
        <v>9909</v>
      </c>
      <c r="P203" s="2">
        <v>64.811400000000006</v>
      </c>
      <c r="Q203" s="3">
        <v>349071</v>
      </c>
      <c r="R203" s="11">
        <f t="shared" si="15"/>
        <v>645670.43999999994</v>
      </c>
      <c r="S203" s="13">
        <f t="shared" si="17"/>
        <v>2.0996552804763313E-2</v>
      </c>
      <c r="T203" s="12">
        <f t="shared" si="18"/>
        <v>1.3399999999999963</v>
      </c>
      <c r="U203" s="14">
        <f t="shared" si="19"/>
        <v>0.42999999999999972</v>
      </c>
      <c r="V203" s="12">
        <f t="shared" si="16"/>
        <v>1.5999999999999943</v>
      </c>
    </row>
    <row r="204" spans="2:22" x14ac:dyDescent="0.3">
      <c r="B204" s="350">
        <v>44475</v>
      </c>
      <c r="C204">
        <v>64.540000000000006</v>
      </c>
      <c r="D204">
        <v>64.540000000000006</v>
      </c>
      <c r="E204">
        <v>58.81</v>
      </c>
      <c r="F204">
        <v>59.03</v>
      </c>
      <c r="G204" s="3">
        <v>13303</v>
      </c>
      <c r="H204" t="s">
        <v>23</v>
      </c>
      <c r="I204" s="1">
        <v>60.983800000000002</v>
      </c>
      <c r="J204" s="7">
        <v>65.16</v>
      </c>
      <c r="K204">
        <v>65.16</v>
      </c>
      <c r="L204">
        <v>59.35</v>
      </c>
      <c r="M204">
        <v>59.58</v>
      </c>
      <c r="N204">
        <v>60.3</v>
      </c>
      <c r="O204" s="3">
        <v>12716</v>
      </c>
      <c r="P204" s="2">
        <v>61.53</v>
      </c>
      <c r="Q204" s="3">
        <v>353189</v>
      </c>
      <c r="R204" s="11">
        <f t="shared" si="15"/>
        <v>757619.28</v>
      </c>
      <c r="S204" s="13">
        <f t="shared" si="17"/>
        <v>-8.5635359116022047E-2</v>
      </c>
      <c r="T204" s="12">
        <f t="shared" si="18"/>
        <v>-5.5799999999999983</v>
      </c>
      <c r="U204" s="14">
        <f t="shared" si="19"/>
        <v>0</v>
      </c>
      <c r="V204" s="12">
        <f t="shared" si="16"/>
        <v>5.8099999999999952</v>
      </c>
    </row>
    <row r="205" spans="2:22" x14ac:dyDescent="0.3">
      <c r="B205" s="350">
        <v>44476</v>
      </c>
      <c r="C205">
        <v>60.01</v>
      </c>
      <c r="D205">
        <v>60.57</v>
      </c>
      <c r="E205">
        <v>57.71</v>
      </c>
      <c r="F205">
        <v>60.3</v>
      </c>
      <c r="G205" s="3">
        <v>4866</v>
      </c>
      <c r="H205" t="s">
        <v>23</v>
      </c>
      <c r="I205" s="1">
        <v>59.423299999999998</v>
      </c>
      <c r="J205" s="7">
        <v>60.18</v>
      </c>
      <c r="K205">
        <v>61.11</v>
      </c>
      <c r="L205">
        <v>58.2</v>
      </c>
      <c r="M205">
        <v>60.81</v>
      </c>
      <c r="N205">
        <v>60.8</v>
      </c>
      <c r="O205" s="3">
        <v>9851</v>
      </c>
      <c r="P205" s="2">
        <v>59.845500000000001</v>
      </c>
      <c r="Q205" s="3">
        <v>356835</v>
      </c>
      <c r="R205" s="11">
        <f t="shared" si="15"/>
        <v>599039.31000000006</v>
      </c>
      <c r="S205" s="13">
        <f t="shared" si="17"/>
        <v>2.0644511581067615E-2</v>
      </c>
      <c r="T205" s="12">
        <f t="shared" si="18"/>
        <v>1.230000000000004</v>
      </c>
      <c r="U205" s="14">
        <f t="shared" si="19"/>
        <v>0.60000000000000142</v>
      </c>
      <c r="V205" s="12">
        <f t="shared" si="16"/>
        <v>2.9099999999999966</v>
      </c>
    </row>
    <row r="206" spans="2:22" x14ac:dyDescent="0.3">
      <c r="B206" s="350">
        <v>44477</v>
      </c>
      <c r="C206">
        <v>59.88</v>
      </c>
      <c r="D206">
        <v>60.4</v>
      </c>
      <c r="E206">
        <v>57.85</v>
      </c>
      <c r="F206">
        <v>58.28</v>
      </c>
      <c r="G206" s="3">
        <v>3331</v>
      </c>
      <c r="H206" t="s">
        <v>23</v>
      </c>
      <c r="I206" s="1">
        <v>59.277900000000002</v>
      </c>
      <c r="J206" s="7">
        <v>60.49</v>
      </c>
      <c r="K206">
        <v>61.15</v>
      </c>
      <c r="L206">
        <v>58.3</v>
      </c>
      <c r="M206">
        <v>58.76</v>
      </c>
      <c r="N206">
        <v>58.37</v>
      </c>
      <c r="O206" s="3">
        <v>6560</v>
      </c>
      <c r="P206" s="2">
        <v>60.0167</v>
      </c>
      <c r="Q206" s="3">
        <v>359290</v>
      </c>
      <c r="R206" s="11">
        <f t="shared" si="15"/>
        <v>385465.59999999998</v>
      </c>
      <c r="S206" s="13">
        <f t="shared" si="17"/>
        <v>-3.3711560598585821E-2</v>
      </c>
      <c r="T206" s="12">
        <f t="shared" si="18"/>
        <v>-2.0500000000000043</v>
      </c>
      <c r="U206" s="14">
        <f t="shared" si="19"/>
        <v>-0.32000000000000028</v>
      </c>
      <c r="V206" s="12">
        <f t="shared" si="16"/>
        <v>2.8500000000000014</v>
      </c>
    </row>
    <row r="207" spans="2:22" x14ac:dyDescent="0.3">
      <c r="B207" s="350">
        <v>44480</v>
      </c>
      <c r="C207">
        <v>58.74</v>
      </c>
      <c r="D207">
        <v>60.17</v>
      </c>
      <c r="E207">
        <v>58.03</v>
      </c>
      <c r="F207">
        <v>59.1</v>
      </c>
      <c r="G207" s="3">
        <v>3453</v>
      </c>
      <c r="H207" t="s">
        <v>23</v>
      </c>
      <c r="I207" s="1">
        <v>59.402700000000003</v>
      </c>
      <c r="J207" s="7">
        <v>58.67</v>
      </c>
      <c r="K207">
        <v>60.66</v>
      </c>
      <c r="L207">
        <v>58.49</v>
      </c>
      <c r="M207">
        <v>59.58</v>
      </c>
      <c r="N207">
        <v>59.47</v>
      </c>
      <c r="O207" s="3">
        <v>2329</v>
      </c>
      <c r="P207" s="2">
        <v>59.878500000000003</v>
      </c>
      <c r="Q207" s="3">
        <v>359989</v>
      </c>
      <c r="R207" s="11">
        <f t="shared" si="15"/>
        <v>138761.82</v>
      </c>
      <c r="S207" s="13">
        <f t="shared" si="17"/>
        <v>1.3955071477195435E-2</v>
      </c>
      <c r="T207" s="12">
        <f t="shared" si="18"/>
        <v>0.82000000000000028</v>
      </c>
      <c r="U207" s="14">
        <f t="shared" si="19"/>
        <v>-8.9999999999996305E-2</v>
      </c>
      <c r="V207" s="12">
        <f t="shared" si="16"/>
        <v>2.1699999999999946</v>
      </c>
    </row>
    <row r="208" spans="2:22" x14ac:dyDescent="0.3">
      <c r="B208" s="350">
        <v>44481</v>
      </c>
      <c r="C208">
        <v>59.04</v>
      </c>
      <c r="D208">
        <v>59.35</v>
      </c>
      <c r="E208">
        <v>58.46</v>
      </c>
      <c r="F208">
        <v>58.9</v>
      </c>
      <c r="G208" s="3">
        <v>2088</v>
      </c>
      <c r="H208" t="s">
        <v>23</v>
      </c>
      <c r="I208" s="1">
        <v>58.966799999999999</v>
      </c>
      <c r="J208" s="7">
        <v>59.52</v>
      </c>
      <c r="K208">
        <v>59.91</v>
      </c>
      <c r="L208">
        <v>58.91</v>
      </c>
      <c r="M208">
        <v>59.34</v>
      </c>
      <c r="N208">
        <v>59.65</v>
      </c>
      <c r="O208" s="3">
        <v>2998</v>
      </c>
      <c r="P208" s="2">
        <v>59.3932</v>
      </c>
      <c r="Q208" s="3">
        <v>360307</v>
      </c>
      <c r="R208" s="11">
        <f t="shared" si="15"/>
        <v>177901.32</v>
      </c>
      <c r="S208" s="13">
        <f t="shared" si="17"/>
        <v>-4.0281973816715944E-3</v>
      </c>
      <c r="T208" s="12">
        <f t="shared" si="18"/>
        <v>-0.23999999999999488</v>
      </c>
      <c r="U208" s="14">
        <f t="shared" si="19"/>
        <v>-5.9999999999995168E-2</v>
      </c>
      <c r="V208" s="12">
        <f t="shared" si="16"/>
        <v>1</v>
      </c>
    </row>
    <row r="209" spans="2:22" x14ac:dyDescent="0.3">
      <c r="B209" s="350">
        <v>44482</v>
      </c>
      <c r="C209">
        <v>59.12</v>
      </c>
      <c r="D209">
        <v>60.06</v>
      </c>
      <c r="E209">
        <v>58.32</v>
      </c>
      <c r="F209">
        <v>59.04</v>
      </c>
      <c r="G209" s="3">
        <v>1995</v>
      </c>
      <c r="H209" t="s">
        <v>23</v>
      </c>
      <c r="I209" s="1">
        <v>59.575400000000002</v>
      </c>
      <c r="J209" s="7">
        <v>59.42</v>
      </c>
      <c r="K209">
        <v>60.54</v>
      </c>
      <c r="L209">
        <v>58.65</v>
      </c>
      <c r="M209">
        <v>59.45</v>
      </c>
      <c r="N209">
        <v>59.54</v>
      </c>
      <c r="O209" s="3">
        <v>5215</v>
      </c>
      <c r="P209" s="2">
        <v>59.8155</v>
      </c>
      <c r="Q209" s="3">
        <v>361811</v>
      </c>
      <c r="R209" s="11">
        <f t="shared" si="15"/>
        <v>310031.75</v>
      </c>
      <c r="S209" s="13">
        <f t="shared" si="17"/>
        <v>1.853724300640458E-3</v>
      </c>
      <c r="T209" s="12">
        <f t="shared" si="18"/>
        <v>0.10999999999999943</v>
      </c>
      <c r="U209" s="14">
        <f t="shared" si="19"/>
        <v>7.9999999999998295E-2</v>
      </c>
      <c r="V209" s="12">
        <f t="shared" si="16"/>
        <v>1.8900000000000006</v>
      </c>
    </row>
    <row r="210" spans="2:22" x14ac:dyDescent="0.3">
      <c r="B210" s="350">
        <v>44483</v>
      </c>
      <c r="C210">
        <v>59.64</v>
      </c>
      <c r="D210">
        <v>61.68</v>
      </c>
      <c r="E210">
        <v>59.45</v>
      </c>
      <c r="F210">
        <v>61.41</v>
      </c>
      <c r="G210" s="3">
        <v>1214</v>
      </c>
      <c r="H210" t="s">
        <v>23</v>
      </c>
      <c r="I210" s="1">
        <v>60.701700000000002</v>
      </c>
      <c r="J210" s="7">
        <v>59.79</v>
      </c>
      <c r="K210">
        <v>62.08</v>
      </c>
      <c r="L210">
        <v>59.79</v>
      </c>
      <c r="M210">
        <v>61.79</v>
      </c>
      <c r="N210">
        <v>61.69</v>
      </c>
      <c r="O210" s="3">
        <v>10062</v>
      </c>
      <c r="P210" s="2">
        <v>60.457799999999999</v>
      </c>
      <c r="Q210" s="3">
        <v>362413</v>
      </c>
      <c r="R210" s="11">
        <f t="shared" si="15"/>
        <v>621730.98</v>
      </c>
      <c r="S210" s="13">
        <f t="shared" si="17"/>
        <v>3.9360807401177311E-2</v>
      </c>
      <c r="T210" s="12">
        <f t="shared" si="18"/>
        <v>2.3399999999999963</v>
      </c>
      <c r="U210" s="14">
        <f t="shared" si="19"/>
        <v>0.33999999999999631</v>
      </c>
      <c r="V210" s="12">
        <f t="shared" si="16"/>
        <v>2.2899999999999991</v>
      </c>
    </row>
    <row r="211" spans="2:22" x14ac:dyDescent="0.3">
      <c r="B211" s="350">
        <v>44484</v>
      </c>
      <c r="C211">
        <v>61.54</v>
      </c>
      <c r="D211">
        <v>61.71</v>
      </c>
      <c r="E211">
        <v>58.35</v>
      </c>
      <c r="F211">
        <v>59.42</v>
      </c>
      <c r="G211" s="3">
        <v>4198</v>
      </c>
      <c r="H211" t="s">
        <v>23</v>
      </c>
      <c r="I211" s="1">
        <v>59.967300000000002</v>
      </c>
      <c r="J211" s="7">
        <v>62.16</v>
      </c>
      <c r="K211">
        <v>62.19</v>
      </c>
      <c r="L211">
        <v>58.62</v>
      </c>
      <c r="M211">
        <v>59.79</v>
      </c>
      <c r="N211">
        <v>58.73</v>
      </c>
      <c r="O211" s="3">
        <v>4216</v>
      </c>
      <c r="P211" s="2">
        <v>60.584000000000003</v>
      </c>
      <c r="Q211" s="3">
        <v>363017</v>
      </c>
      <c r="R211" s="11">
        <f t="shared" si="15"/>
        <v>252074.63999999998</v>
      </c>
      <c r="S211" s="13">
        <f t="shared" si="17"/>
        <v>-3.2367697038355736E-2</v>
      </c>
      <c r="T211" s="12">
        <f t="shared" si="18"/>
        <v>-2</v>
      </c>
      <c r="U211" s="14">
        <f t="shared" si="19"/>
        <v>0.36999999999999744</v>
      </c>
      <c r="V211" s="12">
        <f t="shared" si="16"/>
        <v>3.5700000000000003</v>
      </c>
    </row>
    <row r="212" spans="2:22" x14ac:dyDescent="0.3">
      <c r="B212" s="350">
        <v>44487</v>
      </c>
      <c r="C212">
        <v>58.71</v>
      </c>
      <c r="D212">
        <v>59.53</v>
      </c>
      <c r="E212">
        <v>57.25</v>
      </c>
      <c r="F212">
        <v>58.53</v>
      </c>
      <c r="G212" s="3">
        <v>2150</v>
      </c>
      <c r="H212" t="s">
        <v>23</v>
      </c>
      <c r="I212" s="1">
        <v>58.2804</v>
      </c>
      <c r="J212" s="7">
        <v>58.93</v>
      </c>
      <c r="K212">
        <v>60</v>
      </c>
      <c r="L212">
        <v>57.64</v>
      </c>
      <c r="M212">
        <v>58.92</v>
      </c>
      <c r="N212">
        <v>57.76</v>
      </c>
      <c r="O212" s="3">
        <v>4487</v>
      </c>
      <c r="P212" s="2">
        <v>58.9514</v>
      </c>
      <c r="Q212" s="3">
        <v>363014</v>
      </c>
      <c r="R212" s="11">
        <f t="shared" si="15"/>
        <v>264374.03999999998</v>
      </c>
      <c r="S212" s="13">
        <f t="shared" si="17"/>
        <v>-1.4550928248871053E-2</v>
      </c>
      <c r="T212" s="12">
        <f t="shared" si="18"/>
        <v>-0.86999999999999744</v>
      </c>
      <c r="U212" s="14">
        <f t="shared" si="19"/>
        <v>-0.85999999999999943</v>
      </c>
      <c r="V212" s="12">
        <f t="shared" si="16"/>
        <v>2.3599999999999994</v>
      </c>
    </row>
    <row r="213" spans="2:22" x14ac:dyDescent="0.3">
      <c r="B213" s="350">
        <v>44488</v>
      </c>
      <c r="C213">
        <v>57.87</v>
      </c>
      <c r="D213">
        <v>58.29</v>
      </c>
      <c r="E213">
        <v>54.33</v>
      </c>
      <c r="F213">
        <v>54.52</v>
      </c>
      <c r="G213" s="3">
        <v>2870</v>
      </c>
      <c r="H213" t="s">
        <v>23</v>
      </c>
      <c r="I213" s="1">
        <v>56.926600000000001</v>
      </c>
      <c r="J213" s="7">
        <v>58.26</v>
      </c>
      <c r="K213">
        <v>58.69</v>
      </c>
      <c r="L213">
        <v>54.45</v>
      </c>
      <c r="M213">
        <v>54.92</v>
      </c>
      <c r="N213">
        <v>55.57</v>
      </c>
      <c r="O213" s="3">
        <v>7933</v>
      </c>
      <c r="P213" s="2">
        <v>56.940899999999999</v>
      </c>
      <c r="Q213" s="3">
        <v>364927</v>
      </c>
      <c r="R213" s="11">
        <f t="shared" si="15"/>
        <v>435680.36</v>
      </c>
      <c r="S213" s="13">
        <f t="shared" si="17"/>
        <v>-6.7888662593346916E-2</v>
      </c>
      <c r="T213" s="12">
        <f t="shared" si="18"/>
        <v>-4</v>
      </c>
      <c r="U213" s="14">
        <f t="shared" si="19"/>
        <v>-0.66000000000000369</v>
      </c>
      <c r="V213" s="12">
        <f t="shared" si="16"/>
        <v>4.2399999999999949</v>
      </c>
    </row>
    <row r="214" spans="2:22" x14ac:dyDescent="0.3">
      <c r="B214" s="350">
        <v>44489</v>
      </c>
      <c r="C214">
        <v>54.68</v>
      </c>
      <c r="D214">
        <v>57.96</v>
      </c>
      <c r="E214">
        <v>54.68</v>
      </c>
      <c r="F214">
        <v>57.76</v>
      </c>
      <c r="G214" s="3">
        <v>4168</v>
      </c>
      <c r="H214" t="s">
        <v>23</v>
      </c>
      <c r="I214" s="1">
        <v>56.377800000000001</v>
      </c>
      <c r="J214" s="7">
        <v>55.48</v>
      </c>
      <c r="K214">
        <v>58.48</v>
      </c>
      <c r="L214">
        <v>55.48</v>
      </c>
      <c r="M214">
        <v>58.14</v>
      </c>
      <c r="N214">
        <v>57.97</v>
      </c>
      <c r="O214" s="3">
        <v>6446</v>
      </c>
      <c r="P214" s="2">
        <v>57.061199999999999</v>
      </c>
      <c r="Q214" s="3">
        <v>366915</v>
      </c>
      <c r="R214" s="11">
        <f t="shared" si="15"/>
        <v>374770.44</v>
      </c>
      <c r="S214" s="13">
        <f t="shared" si="17"/>
        <v>5.8630735615440521E-2</v>
      </c>
      <c r="T214" s="12">
        <f t="shared" si="18"/>
        <v>3.2199999999999989</v>
      </c>
      <c r="U214" s="14">
        <f t="shared" si="19"/>
        <v>0.55999999999999517</v>
      </c>
      <c r="V214" s="12">
        <f t="shared" si="16"/>
        <v>3</v>
      </c>
    </row>
    <row r="215" spans="2:22" x14ac:dyDescent="0.3">
      <c r="B215" s="350">
        <v>44490</v>
      </c>
      <c r="C215">
        <v>57.31</v>
      </c>
      <c r="D215">
        <v>58.54</v>
      </c>
      <c r="E215">
        <v>56.79</v>
      </c>
      <c r="F215">
        <v>57.95</v>
      </c>
      <c r="G215" s="3">
        <v>4084</v>
      </c>
      <c r="H215" t="s">
        <v>23</v>
      </c>
      <c r="I215" s="1">
        <v>57.8596</v>
      </c>
      <c r="J215" s="7">
        <v>57.8</v>
      </c>
      <c r="K215">
        <v>58.99</v>
      </c>
      <c r="L215">
        <v>56.9</v>
      </c>
      <c r="M215">
        <v>58.37</v>
      </c>
      <c r="N215">
        <v>58.51</v>
      </c>
      <c r="O215" s="3">
        <v>12639</v>
      </c>
      <c r="P215" s="2">
        <v>58.176200000000001</v>
      </c>
      <c r="Q215" s="3">
        <v>370223</v>
      </c>
      <c r="R215" s="11">
        <f t="shared" si="15"/>
        <v>737738.42999999993</v>
      </c>
      <c r="S215" s="13">
        <f t="shared" si="17"/>
        <v>3.955968352253203E-3</v>
      </c>
      <c r="T215" s="12">
        <f t="shared" si="18"/>
        <v>0.22999999999999687</v>
      </c>
      <c r="U215" s="14">
        <f t="shared" si="19"/>
        <v>-0.34000000000000341</v>
      </c>
      <c r="V215" s="12">
        <f t="shared" si="16"/>
        <v>2.0900000000000034</v>
      </c>
    </row>
    <row r="216" spans="2:22" x14ac:dyDescent="0.3">
      <c r="B216" s="350">
        <v>44491</v>
      </c>
      <c r="C216">
        <v>57.94</v>
      </c>
      <c r="D216">
        <v>60.03</v>
      </c>
      <c r="E216">
        <v>57.94</v>
      </c>
      <c r="F216">
        <v>58.24</v>
      </c>
      <c r="G216" s="3">
        <v>4011</v>
      </c>
      <c r="H216" t="s">
        <v>23</v>
      </c>
      <c r="I216" s="1">
        <v>59.2622</v>
      </c>
      <c r="J216" s="7">
        <v>58.51</v>
      </c>
      <c r="K216">
        <v>60.53</v>
      </c>
      <c r="L216">
        <v>58.44</v>
      </c>
      <c r="M216">
        <v>58.64</v>
      </c>
      <c r="N216">
        <v>59.36</v>
      </c>
      <c r="O216" s="3">
        <v>4743</v>
      </c>
      <c r="P216" s="2">
        <v>59.736199999999997</v>
      </c>
      <c r="Q216" s="3">
        <v>371124</v>
      </c>
      <c r="R216" s="11">
        <f t="shared" si="15"/>
        <v>278129.52</v>
      </c>
      <c r="S216" s="13">
        <f t="shared" si="17"/>
        <v>4.6256638684256668E-3</v>
      </c>
      <c r="T216" s="12">
        <f t="shared" si="18"/>
        <v>0.27000000000000313</v>
      </c>
      <c r="U216" s="14">
        <f t="shared" si="19"/>
        <v>0.14000000000000057</v>
      </c>
      <c r="V216" s="12">
        <f t="shared" si="16"/>
        <v>2.0900000000000034</v>
      </c>
    </row>
    <row r="217" spans="2:22" x14ac:dyDescent="0.3">
      <c r="B217" s="350">
        <v>44494</v>
      </c>
      <c r="C217">
        <v>59.14</v>
      </c>
      <c r="D217">
        <v>59.55</v>
      </c>
      <c r="E217">
        <v>58.64</v>
      </c>
      <c r="F217">
        <v>58.96</v>
      </c>
      <c r="G217" s="3">
        <v>3798</v>
      </c>
      <c r="H217" t="s">
        <v>23</v>
      </c>
      <c r="I217" s="1">
        <v>59.135800000000003</v>
      </c>
      <c r="J217" s="7">
        <v>59.51</v>
      </c>
      <c r="K217">
        <v>60.11</v>
      </c>
      <c r="L217">
        <v>58.92</v>
      </c>
      <c r="M217">
        <v>59.35</v>
      </c>
      <c r="N217">
        <v>59.65</v>
      </c>
      <c r="O217" s="3">
        <v>4843</v>
      </c>
      <c r="P217" s="2">
        <v>59.538699999999999</v>
      </c>
      <c r="Q217" s="3">
        <v>373156</v>
      </c>
      <c r="R217" s="11">
        <f t="shared" si="15"/>
        <v>287432.05</v>
      </c>
      <c r="S217" s="13">
        <f t="shared" si="17"/>
        <v>1.2107776261937264E-2</v>
      </c>
      <c r="T217" s="12">
        <f t="shared" si="18"/>
        <v>0.71000000000000085</v>
      </c>
      <c r="U217" s="14">
        <f t="shared" si="19"/>
        <v>0.86999999999999744</v>
      </c>
      <c r="V217" s="12">
        <f t="shared" si="16"/>
        <v>1.1899999999999977</v>
      </c>
    </row>
    <row r="218" spans="2:22" x14ac:dyDescent="0.3">
      <c r="B218" s="350">
        <v>44495</v>
      </c>
      <c r="C218">
        <v>59.23</v>
      </c>
      <c r="D218">
        <v>60.06</v>
      </c>
      <c r="E218">
        <v>58.75</v>
      </c>
      <c r="F218">
        <v>59.78</v>
      </c>
      <c r="G218" s="3">
        <v>2948</v>
      </c>
      <c r="H218" t="s">
        <v>23</v>
      </c>
      <c r="I218" s="1">
        <v>59.700800000000001</v>
      </c>
      <c r="J218" s="7">
        <v>59.68</v>
      </c>
      <c r="K218">
        <v>60.54</v>
      </c>
      <c r="L218">
        <v>59.14</v>
      </c>
      <c r="M218">
        <v>60.16</v>
      </c>
      <c r="N218">
        <v>60.13</v>
      </c>
      <c r="O218" s="3">
        <v>5472</v>
      </c>
      <c r="P218" s="2">
        <v>60.040199999999999</v>
      </c>
      <c r="Q218" s="3">
        <v>373409</v>
      </c>
      <c r="R218" s="11">
        <f t="shared" si="15"/>
        <v>329195.51999999996</v>
      </c>
      <c r="S218" s="13">
        <f t="shared" si="17"/>
        <v>1.3647851727042859E-2</v>
      </c>
      <c r="T218" s="12">
        <f t="shared" si="18"/>
        <v>0.80999999999999517</v>
      </c>
      <c r="U218" s="14">
        <f t="shared" si="19"/>
        <v>0.32999999999999829</v>
      </c>
      <c r="V218" s="12">
        <f t="shared" si="16"/>
        <v>1.3999999999999986</v>
      </c>
    </row>
    <row r="219" spans="2:22" x14ac:dyDescent="0.3">
      <c r="B219" s="350">
        <v>44496</v>
      </c>
      <c r="C219">
        <v>59.59</v>
      </c>
      <c r="D219">
        <v>59.99</v>
      </c>
      <c r="E219">
        <v>58.84</v>
      </c>
      <c r="F219">
        <v>59.88</v>
      </c>
      <c r="G219" s="3">
        <v>5005</v>
      </c>
      <c r="H219" t="s">
        <v>23</v>
      </c>
      <c r="I219" s="1">
        <v>59.2515</v>
      </c>
      <c r="J219" s="7">
        <v>60</v>
      </c>
      <c r="K219">
        <v>60.45</v>
      </c>
      <c r="L219">
        <v>59.2</v>
      </c>
      <c r="M219">
        <v>60.27</v>
      </c>
      <c r="N219">
        <v>60.16</v>
      </c>
      <c r="O219" s="3">
        <v>4636</v>
      </c>
      <c r="P219" s="2">
        <v>59.628100000000003</v>
      </c>
      <c r="Q219" s="3">
        <v>374571</v>
      </c>
      <c r="R219" s="11">
        <f t="shared" si="15"/>
        <v>279411.72000000003</v>
      </c>
      <c r="S219" s="13">
        <f t="shared" si="17"/>
        <v>1.8284574468085957E-3</v>
      </c>
      <c r="T219" s="12">
        <f t="shared" si="18"/>
        <v>0.11000000000000654</v>
      </c>
      <c r="U219" s="14">
        <f t="shared" si="19"/>
        <v>-0.15999999999999659</v>
      </c>
      <c r="V219" s="12">
        <f t="shared" si="16"/>
        <v>1.25</v>
      </c>
    </row>
    <row r="220" spans="2:22" x14ac:dyDescent="0.3">
      <c r="B220" s="350">
        <v>44497</v>
      </c>
      <c r="C220">
        <v>59.75</v>
      </c>
      <c r="D220">
        <v>59.75</v>
      </c>
      <c r="E220">
        <v>57.94</v>
      </c>
      <c r="F220">
        <v>58.56</v>
      </c>
      <c r="G220" s="3">
        <v>2476</v>
      </c>
      <c r="H220" t="s">
        <v>23</v>
      </c>
      <c r="I220" s="1">
        <v>58.748600000000003</v>
      </c>
      <c r="J220" s="7">
        <v>59.73</v>
      </c>
      <c r="K220">
        <v>59.84</v>
      </c>
      <c r="L220">
        <v>58.32</v>
      </c>
      <c r="M220">
        <v>58.94</v>
      </c>
      <c r="N220">
        <v>59.07</v>
      </c>
      <c r="O220" s="3">
        <v>3455</v>
      </c>
      <c r="P220" s="2">
        <v>59.080800000000004</v>
      </c>
      <c r="Q220" s="3">
        <v>374891</v>
      </c>
      <c r="R220" s="11">
        <f t="shared" si="15"/>
        <v>203637.69999999998</v>
      </c>
      <c r="S220" s="13">
        <f t="shared" si="17"/>
        <v>-2.2067363530778206E-2</v>
      </c>
      <c r="T220" s="12">
        <f t="shared" si="18"/>
        <v>-1.3300000000000054</v>
      </c>
      <c r="U220" s="14">
        <f t="shared" si="19"/>
        <v>-0.54000000000000625</v>
      </c>
      <c r="V220" s="12">
        <f t="shared" si="16"/>
        <v>1.5200000000000031</v>
      </c>
    </row>
    <row r="221" spans="2:22" x14ac:dyDescent="0.3">
      <c r="B221" s="350">
        <v>44498</v>
      </c>
      <c r="C221">
        <v>58.7</v>
      </c>
      <c r="D221">
        <v>59.31</v>
      </c>
      <c r="E221">
        <v>58.25</v>
      </c>
      <c r="F221">
        <v>58.69</v>
      </c>
      <c r="G221" s="3">
        <v>2378</v>
      </c>
      <c r="H221" t="s">
        <v>23</v>
      </c>
      <c r="I221" s="1">
        <v>58.724600000000002</v>
      </c>
      <c r="J221" s="7">
        <v>59.3</v>
      </c>
      <c r="K221">
        <v>59.87</v>
      </c>
      <c r="L221">
        <v>58.5</v>
      </c>
      <c r="M221">
        <v>59.08</v>
      </c>
      <c r="N221">
        <v>59.05</v>
      </c>
      <c r="O221" s="3">
        <v>6869</v>
      </c>
      <c r="P221" s="2">
        <v>59.336599999999997</v>
      </c>
      <c r="Q221" s="3">
        <v>372429</v>
      </c>
      <c r="R221" s="11">
        <f t="shared" si="15"/>
        <v>405820.51999999996</v>
      </c>
      <c r="S221" s="13">
        <f t="shared" si="17"/>
        <v>2.3752969121140222E-3</v>
      </c>
      <c r="T221" s="12">
        <f t="shared" si="18"/>
        <v>0.14000000000000057</v>
      </c>
      <c r="U221" s="14">
        <f t="shared" si="19"/>
        <v>0.35999999999999943</v>
      </c>
      <c r="V221" s="12">
        <f t="shared" si="16"/>
        <v>1.3699999999999974</v>
      </c>
    </row>
    <row r="222" spans="2:22" x14ac:dyDescent="0.3">
      <c r="B222" s="350">
        <v>44501</v>
      </c>
      <c r="C222">
        <v>59.35</v>
      </c>
      <c r="D222">
        <v>60.35</v>
      </c>
      <c r="E222">
        <v>56.68</v>
      </c>
      <c r="F222">
        <v>56.93</v>
      </c>
      <c r="G222" s="3">
        <v>1021</v>
      </c>
      <c r="H222" t="s">
        <v>23</v>
      </c>
      <c r="I222" s="1">
        <v>58.2393</v>
      </c>
      <c r="J222" s="7">
        <v>59.41</v>
      </c>
      <c r="K222">
        <v>60.78</v>
      </c>
      <c r="L222">
        <v>57</v>
      </c>
      <c r="M222">
        <v>57.29</v>
      </c>
      <c r="N222">
        <v>57.15</v>
      </c>
      <c r="O222" s="3">
        <v>4697</v>
      </c>
      <c r="P222" s="2">
        <v>59.449399999999997</v>
      </c>
      <c r="Q222" s="3">
        <v>371636</v>
      </c>
      <c r="R222" s="11">
        <f t="shared" si="15"/>
        <v>269091.13</v>
      </c>
      <c r="S222" s="13">
        <f t="shared" si="17"/>
        <v>-3.0297901150981743E-2</v>
      </c>
      <c r="T222" s="12">
        <f t="shared" si="18"/>
        <v>-1.7899999999999991</v>
      </c>
      <c r="U222" s="14">
        <f t="shared" si="19"/>
        <v>0.32999999999999829</v>
      </c>
      <c r="V222" s="12">
        <f t="shared" si="16"/>
        <v>3.7800000000000011</v>
      </c>
    </row>
    <row r="223" spans="2:22" x14ac:dyDescent="0.3">
      <c r="B223" s="350">
        <v>44502</v>
      </c>
      <c r="C223">
        <v>57.18</v>
      </c>
      <c r="D223">
        <v>59.59</v>
      </c>
      <c r="E223">
        <v>57.18</v>
      </c>
      <c r="F223">
        <v>59.45</v>
      </c>
      <c r="G223" s="3">
        <v>1862</v>
      </c>
      <c r="H223" t="s">
        <v>23</v>
      </c>
      <c r="I223" s="1">
        <v>58.526699999999998</v>
      </c>
      <c r="J223" s="7">
        <v>57.7</v>
      </c>
      <c r="K223">
        <v>60</v>
      </c>
      <c r="L223">
        <v>57.5</v>
      </c>
      <c r="M223">
        <v>59.79</v>
      </c>
      <c r="N223">
        <v>59.73</v>
      </c>
      <c r="O223" s="3">
        <v>15248</v>
      </c>
      <c r="P223" s="2">
        <v>58.815399999999997</v>
      </c>
      <c r="Q223" s="3">
        <v>367774</v>
      </c>
      <c r="R223" s="11">
        <f t="shared" si="15"/>
        <v>911677.92</v>
      </c>
      <c r="S223" s="13">
        <f t="shared" si="17"/>
        <v>4.363763309478097E-2</v>
      </c>
      <c r="T223" s="12">
        <f t="shared" si="18"/>
        <v>2.5</v>
      </c>
      <c r="U223" s="14">
        <f t="shared" si="19"/>
        <v>0.41000000000000369</v>
      </c>
      <c r="V223" s="12">
        <f t="shared" si="16"/>
        <v>2.5</v>
      </c>
    </row>
    <row r="224" spans="2:22" x14ac:dyDescent="0.3">
      <c r="B224" s="350">
        <v>44503</v>
      </c>
      <c r="C224">
        <v>59.4</v>
      </c>
      <c r="D224">
        <v>60.3</v>
      </c>
      <c r="E224">
        <v>59.12</v>
      </c>
      <c r="F224">
        <v>59.82</v>
      </c>
      <c r="G224" s="3">
        <v>2045</v>
      </c>
      <c r="H224" t="s">
        <v>23</v>
      </c>
      <c r="I224" s="1">
        <v>59.807499999999997</v>
      </c>
      <c r="J224" s="7">
        <v>59.86</v>
      </c>
      <c r="K224">
        <v>60.67</v>
      </c>
      <c r="L224">
        <v>59.42</v>
      </c>
      <c r="M224">
        <v>60.15</v>
      </c>
      <c r="N224">
        <v>60.02</v>
      </c>
      <c r="O224" s="3">
        <v>6882</v>
      </c>
      <c r="P224" s="2">
        <v>60.174799999999998</v>
      </c>
      <c r="Q224" s="3">
        <v>369667</v>
      </c>
      <c r="R224" s="11">
        <f t="shared" si="15"/>
        <v>413952.3</v>
      </c>
      <c r="S224" s="13">
        <f t="shared" si="17"/>
        <v>6.0210737581536389E-3</v>
      </c>
      <c r="T224" s="12">
        <f t="shared" si="18"/>
        <v>0.35999999999999943</v>
      </c>
      <c r="U224" s="14">
        <f t="shared" si="19"/>
        <v>7.0000000000000284E-2</v>
      </c>
      <c r="V224" s="12">
        <f t="shared" si="16"/>
        <v>1.25</v>
      </c>
    </row>
    <row r="225" spans="2:22" x14ac:dyDescent="0.3">
      <c r="B225" s="350">
        <v>44504</v>
      </c>
      <c r="C225">
        <v>59.45</v>
      </c>
      <c r="D225">
        <v>61.28</v>
      </c>
      <c r="E225">
        <v>59</v>
      </c>
      <c r="F225">
        <v>59.86</v>
      </c>
      <c r="G225" s="3">
        <v>1024</v>
      </c>
      <c r="H225" t="s">
        <v>23</v>
      </c>
      <c r="I225" s="1">
        <v>59.971200000000003</v>
      </c>
      <c r="J225" s="7">
        <v>59.76</v>
      </c>
      <c r="K225">
        <v>61.76</v>
      </c>
      <c r="L225">
        <v>59.25</v>
      </c>
      <c r="M225">
        <v>60.18</v>
      </c>
      <c r="N225">
        <v>60.18</v>
      </c>
      <c r="O225" s="3">
        <v>5613</v>
      </c>
      <c r="P225" s="2">
        <v>60.634900000000002</v>
      </c>
      <c r="Q225" s="3">
        <v>372390</v>
      </c>
      <c r="R225" s="11">
        <f t="shared" si="15"/>
        <v>337790.34</v>
      </c>
      <c r="S225" s="13">
        <f t="shared" si="17"/>
        <v>4.9875311720692928E-4</v>
      </c>
      <c r="T225" s="12">
        <f t="shared" si="18"/>
        <v>3.0000000000001137E-2</v>
      </c>
      <c r="U225" s="14">
        <f t="shared" si="19"/>
        <v>-0.39000000000000057</v>
      </c>
      <c r="V225" s="12">
        <f t="shared" si="16"/>
        <v>2.509999999999998</v>
      </c>
    </row>
    <row r="226" spans="2:22" x14ac:dyDescent="0.3">
      <c r="B226" s="350">
        <v>44505</v>
      </c>
      <c r="C226">
        <v>59.94</v>
      </c>
      <c r="D226">
        <v>60.78</v>
      </c>
      <c r="E226">
        <v>59.31</v>
      </c>
      <c r="F226">
        <v>59.39</v>
      </c>
      <c r="G226" s="3">
        <v>1279</v>
      </c>
      <c r="H226" t="s">
        <v>23</v>
      </c>
      <c r="I226" s="1">
        <v>59.849400000000003</v>
      </c>
      <c r="J226" s="7">
        <v>60.23</v>
      </c>
      <c r="K226">
        <v>61.53</v>
      </c>
      <c r="L226">
        <v>59.63</v>
      </c>
      <c r="M226">
        <v>59.73</v>
      </c>
      <c r="N226">
        <v>59.93</v>
      </c>
      <c r="O226" s="3">
        <v>8225</v>
      </c>
      <c r="P226" s="2">
        <v>60.709600000000002</v>
      </c>
      <c r="Q226" s="3">
        <v>376190</v>
      </c>
      <c r="R226" s="11">
        <f t="shared" si="15"/>
        <v>491279.25</v>
      </c>
      <c r="S226" s="13">
        <f t="shared" si="17"/>
        <v>-7.4775672981057806E-3</v>
      </c>
      <c r="T226" s="12">
        <f t="shared" si="18"/>
        <v>-0.45000000000000284</v>
      </c>
      <c r="U226" s="14">
        <f t="shared" si="19"/>
        <v>4.9999999999997158E-2</v>
      </c>
      <c r="V226" s="12">
        <f t="shared" si="16"/>
        <v>1.8999999999999986</v>
      </c>
    </row>
    <row r="227" spans="2:22" x14ac:dyDescent="0.3">
      <c r="B227" s="350">
        <v>44508</v>
      </c>
      <c r="C227">
        <v>60.09</v>
      </c>
      <c r="D227">
        <v>61.05</v>
      </c>
      <c r="E227">
        <v>60.08</v>
      </c>
      <c r="F227">
        <v>60.62</v>
      </c>
      <c r="G227" s="3">
        <v>1495</v>
      </c>
      <c r="H227" t="s">
        <v>23</v>
      </c>
      <c r="I227" s="1">
        <v>60.431899999999999</v>
      </c>
      <c r="J227" s="7">
        <v>60.27</v>
      </c>
      <c r="K227">
        <v>61.43</v>
      </c>
      <c r="L227">
        <v>60.16</v>
      </c>
      <c r="M227">
        <v>60.96</v>
      </c>
      <c r="N227">
        <v>60.98</v>
      </c>
      <c r="O227" s="3">
        <v>10605</v>
      </c>
      <c r="P227" s="2">
        <v>60.759599999999999</v>
      </c>
      <c r="Q227" s="3">
        <v>378503</v>
      </c>
      <c r="R227" s="11">
        <f t="shared" si="15"/>
        <v>646480.80000000005</v>
      </c>
      <c r="S227" s="13">
        <f t="shared" si="17"/>
        <v>2.0592667001506859E-2</v>
      </c>
      <c r="T227" s="12">
        <f t="shared" si="18"/>
        <v>1.230000000000004</v>
      </c>
      <c r="U227" s="14">
        <f t="shared" si="19"/>
        <v>0.54000000000000625</v>
      </c>
      <c r="V227" s="12">
        <f t="shared" si="16"/>
        <v>1.2700000000000031</v>
      </c>
    </row>
    <row r="228" spans="2:22" x14ac:dyDescent="0.3">
      <c r="B228" s="350">
        <v>44509</v>
      </c>
      <c r="C228">
        <v>60.48</v>
      </c>
      <c r="D228">
        <v>61.05</v>
      </c>
      <c r="E228">
        <v>59.91</v>
      </c>
      <c r="F228">
        <v>60.41</v>
      </c>
      <c r="G228" s="3">
        <v>7161</v>
      </c>
      <c r="H228" t="s">
        <v>23</v>
      </c>
      <c r="I228" s="1">
        <v>60.64</v>
      </c>
      <c r="J228" s="7">
        <v>60.35</v>
      </c>
      <c r="K228">
        <v>61.7</v>
      </c>
      <c r="L228">
        <v>60.23</v>
      </c>
      <c r="M228">
        <v>60.75</v>
      </c>
      <c r="N228">
        <v>60.61</v>
      </c>
      <c r="O228" s="3">
        <v>6804</v>
      </c>
      <c r="P228" s="2">
        <v>61.1648</v>
      </c>
      <c r="Q228" s="3">
        <v>379485</v>
      </c>
      <c r="R228" s="11">
        <f t="shared" si="15"/>
        <v>413343</v>
      </c>
      <c r="S228" s="13">
        <f t="shared" si="17"/>
        <v>-3.4448818897637734E-3</v>
      </c>
      <c r="T228" s="12">
        <f t="shared" si="18"/>
        <v>-0.21000000000000085</v>
      </c>
      <c r="U228" s="14">
        <f t="shared" si="19"/>
        <v>-0.60999999999999943</v>
      </c>
      <c r="V228" s="12">
        <f t="shared" si="16"/>
        <v>1.470000000000006</v>
      </c>
    </row>
    <row r="229" spans="2:22" x14ac:dyDescent="0.3">
      <c r="B229" s="350">
        <v>44510</v>
      </c>
      <c r="C229">
        <v>60.19</v>
      </c>
      <c r="D229">
        <v>63.2</v>
      </c>
      <c r="E229">
        <v>59.84</v>
      </c>
      <c r="F229">
        <v>63.16</v>
      </c>
      <c r="G229" s="3">
        <v>1569</v>
      </c>
      <c r="H229" t="s">
        <v>23</v>
      </c>
      <c r="I229" s="1">
        <v>61.424300000000002</v>
      </c>
      <c r="J229" s="7">
        <v>60.45</v>
      </c>
      <c r="K229">
        <v>63.58</v>
      </c>
      <c r="L229">
        <v>60.31</v>
      </c>
      <c r="M229">
        <v>63.48</v>
      </c>
      <c r="N229">
        <v>63.24</v>
      </c>
      <c r="O229" s="3">
        <v>8934</v>
      </c>
      <c r="P229" s="2">
        <v>62.194699999999997</v>
      </c>
      <c r="Q229" s="3">
        <v>381422</v>
      </c>
      <c r="R229" s="11">
        <f t="shared" si="15"/>
        <v>567130.31999999995</v>
      </c>
      <c r="S229" s="13">
        <f t="shared" si="17"/>
        <v>4.493827160493824E-2</v>
      </c>
      <c r="T229" s="12">
        <f t="shared" si="18"/>
        <v>2.7299999999999969</v>
      </c>
      <c r="U229" s="14">
        <f t="shared" si="19"/>
        <v>-0.29999999999999716</v>
      </c>
      <c r="V229" s="12">
        <f t="shared" si="16"/>
        <v>3.269999999999996</v>
      </c>
    </row>
    <row r="230" spans="2:22" x14ac:dyDescent="0.3">
      <c r="B230" s="350">
        <v>44511</v>
      </c>
      <c r="C230">
        <v>62.79</v>
      </c>
      <c r="D230">
        <v>63.81</v>
      </c>
      <c r="E230">
        <v>62.19</v>
      </c>
      <c r="F230">
        <v>63.7</v>
      </c>
      <c r="G230" s="3">
        <v>921</v>
      </c>
      <c r="H230" t="s">
        <v>23</v>
      </c>
      <c r="I230" s="1">
        <v>63.112499999999997</v>
      </c>
      <c r="J230" s="7">
        <v>63.12</v>
      </c>
      <c r="K230">
        <v>64.22</v>
      </c>
      <c r="L230">
        <v>62.4</v>
      </c>
      <c r="M230">
        <v>64.02</v>
      </c>
      <c r="N230">
        <v>63.95</v>
      </c>
      <c r="O230" s="3">
        <v>4902</v>
      </c>
      <c r="P230" s="2">
        <v>63.285400000000003</v>
      </c>
      <c r="Q230" s="3">
        <v>380606</v>
      </c>
      <c r="R230" s="11">
        <f t="shared" si="15"/>
        <v>313826.03999999998</v>
      </c>
      <c r="S230" s="13">
        <f t="shared" si="17"/>
        <v>8.5066162570888171E-3</v>
      </c>
      <c r="T230" s="12">
        <f t="shared" si="18"/>
        <v>0.53999999999999915</v>
      </c>
      <c r="U230" s="14">
        <f t="shared" si="19"/>
        <v>-0.35999999999999943</v>
      </c>
      <c r="V230" s="12">
        <f t="shared" si="16"/>
        <v>1.8200000000000003</v>
      </c>
    </row>
    <row r="231" spans="2:22" x14ac:dyDescent="0.3">
      <c r="B231" s="350">
        <v>44512</v>
      </c>
      <c r="C231">
        <v>63.81</v>
      </c>
      <c r="D231">
        <v>64.36</v>
      </c>
      <c r="E231">
        <v>63.13</v>
      </c>
      <c r="F231">
        <v>63.27</v>
      </c>
      <c r="G231" s="3">
        <v>1418</v>
      </c>
      <c r="H231" t="s">
        <v>23</v>
      </c>
      <c r="I231" s="1">
        <v>63.637300000000003</v>
      </c>
      <c r="J231" s="7">
        <v>63.98</v>
      </c>
      <c r="K231">
        <v>64.81</v>
      </c>
      <c r="L231">
        <v>63.43</v>
      </c>
      <c r="M231">
        <v>63.58</v>
      </c>
      <c r="N231">
        <v>63.55</v>
      </c>
      <c r="O231" s="3">
        <v>4855</v>
      </c>
      <c r="P231" s="2">
        <v>64.095600000000005</v>
      </c>
      <c r="Q231" s="3">
        <v>381572</v>
      </c>
      <c r="R231" s="11">
        <f t="shared" si="15"/>
        <v>308680.89999999997</v>
      </c>
      <c r="S231" s="13">
        <f t="shared" si="17"/>
        <v>-6.8728522336769515E-3</v>
      </c>
      <c r="T231" s="12">
        <f t="shared" si="18"/>
        <v>-0.43999999999999773</v>
      </c>
      <c r="U231" s="14">
        <f t="shared" si="19"/>
        <v>-3.9999999999999147E-2</v>
      </c>
      <c r="V231" s="12">
        <f t="shared" si="16"/>
        <v>1.3800000000000026</v>
      </c>
    </row>
    <row r="232" spans="2:22" x14ac:dyDescent="0.3">
      <c r="B232" s="350">
        <v>44515</v>
      </c>
      <c r="C232">
        <v>63.61</v>
      </c>
      <c r="D232">
        <v>66.959999999999994</v>
      </c>
      <c r="E232">
        <v>63.61</v>
      </c>
      <c r="F232">
        <v>65.92</v>
      </c>
      <c r="G232" s="3">
        <v>2028</v>
      </c>
      <c r="H232" t="s">
        <v>23</v>
      </c>
      <c r="I232" s="1">
        <v>65.357600000000005</v>
      </c>
      <c r="J232" s="7">
        <v>63.94</v>
      </c>
      <c r="K232">
        <v>67.27</v>
      </c>
      <c r="L232">
        <v>63.94</v>
      </c>
      <c r="M232">
        <v>66.22</v>
      </c>
      <c r="N232">
        <v>67</v>
      </c>
      <c r="O232" s="3">
        <v>9545</v>
      </c>
      <c r="P232" s="2">
        <v>65.543899999999994</v>
      </c>
      <c r="Q232" s="3">
        <v>385017</v>
      </c>
      <c r="R232" s="11">
        <f t="shared" si="15"/>
        <v>632069.9</v>
      </c>
      <c r="S232" s="13">
        <f t="shared" si="17"/>
        <v>4.1522491349480939E-2</v>
      </c>
      <c r="T232" s="12">
        <f t="shared" si="18"/>
        <v>2.6400000000000006</v>
      </c>
      <c r="U232" s="14">
        <f t="shared" si="19"/>
        <v>0.35999999999999943</v>
      </c>
      <c r="V232" s="12">
        <f t="shared" si="16"/>
        <v>3.3299999999999983</v>
      </c>
    </row>
    <row r="233" spans="2:22" x14ac:dyDescent="0.3">
      <c r="B233" s="350">
        <v>44516</v>
      </c>
      <c r="C233">
        <v>66.75</v>
      </c>
      <c r="D233">
        <v>67.790000000000006</v>
      </c>
      <c r="E233">
        <v>66.2</v>
      </c>
      <c r="F233">
        <v>67.540000000000006</v>
      </c>
      <c r="G233" s="3">
        <v>3062</v>
      </c>
      <c r="H233" t="s">
        <v>23</v>
      </c>
      <c r="I233" s="1">
        <v>67.249499999999998</v>
      </c>
      <c r="J233" s="7">
        <v>66.8</v>
      </c>
      <c r="K233">
        <v>68.099999999999994</v>
      </c>
      <c r="L233">
        <v>66.569999999999993</v>
      </c>
      <c r="M233">
        <v>67.83</v>
      </c>
      <c r="N233">
        <v>67.91</v>
      </c>
      <c r="O233" s="3">
        <v>8169</v>
      </c>
      <c r="P233" s="2">
        <v>67.490799999999993</v>
      </c>
      <c r="Q233" s="3">
        <v>387449</v>
      </c>
      <c r="R233" s="11">
        <f t="shared" si="15"/>
        <v>554103.27</v>
      </c>
      <c r="S233" s="13">
        <f t="shared" si="17"/>
        <v>2.4312896405919604E-2</v>
      </c>
      <c r="T233" s="12">
        <f t="shared" si="18"/>
        <v>1.6099999999999994</v>
      </c>
      <c r="U233" s="14">
        <f t="shared" si="19"/>
        <v>0.57999999999999829</v>
      </c>
      <c r="V233" s="12">
        <f t="shared" si="16"/>
        <v>1.5300000000000011</v>
      </c>
    </row>
    <row r="234" spans="2:22" x14ac:dyDescent="0.3">
      <c r="B234" s="350">
        <v>44517</v>
      </c>
      <c r="C234">
        <v>67.83</v>
      </c>
      <c r="D234">
        <v>68.38</v>
      </c>
      <c r="E234">
        <v>66.78</v>
      </c>
      <c r="F234">
        <v>67.150000000000006</v>
      </c>
      <c r="G234" s="3">
        <v>1369</v>
      </c>
      <c r="H234" t="s">
        <v>23</v>
      </c>
      <c r="I234" s="1">
        <v>67.555300000000003</v>
      </c>
      <c r="J234" s="7">
        <v>68.150000000000006</v>
      </c>
      <c r="K234">
        <v>68.73</v>
      </c>
      <c r="L234">
        <v>67.099999999999994</v>
      </c>
      <c r="M234">
        <v>67.45</v>
      </c>
      <c r="N234">
        <v>67.44</v>
      </c>
      <c r="O234" s="3">
        <v>10939</v>
      </c>
      <c r="P234" s="2">
        <v>68.067099999999996</v>
      </c>
      <c r="Q234" s="3">
        <v>392469</v>
      </c>
      <c r="R234" s="11">
        <f t="shared" si="15"/>
        <v>737835.55</v>
      </c>
      <c r="S234" s="13">
        <f t="shared" si="17"/>
        <v>-5.6022408963585235E-3</v>
      </c>
      <c r="T234" s="12">
        <f t="shared" si="18"/>
        <v>-0.37999999999999545</v>
      </c>
      <c r="U234" s="14">
        <f t="shared" si="19"/>
        <v>0.32000000000000739</v>
      </c>
      <c r="V234" s="12">
        <f t="shared" si="16"/>
        <v>1.6300000000000097</v>
      </c>
    </row>
    <row r="235" spans="2:22" x14ac:dyDescent="0.3">
      <c r="B235" s="350">
        <v>44518</v>
      </c>
      <c r="C235">
        <v>67.13</v>
      </c>
      <c r="D235">
        <v>69.2</v>
      </c>
      <c r="E235">
        <v>66.400000000000006</v>
      </c>
      <c r="F235">
        <v>69.09</v>
      </c>
      <c r="G235" s="3">
        <v>1372</v>
      </c>
      <c r="H235" t="s">
        <v>23</v>
      </c>
      <c r="I235" s="1">
        <v>67.244100000000003</v>
      </c>
      <c r="J235" s="7">
        <v>67.569999999999993</v>
      </c>
      <c r="K235">
        <v>69.489999999999995</v>
      </c>
      <c r="L235">
        <v>66.62</v>
      </c>
      <c r="M235">
        <v>69.38</v>
      </c>
      <c r="N235">
        <v>68.97</v>
      </c>
      <c r="O235" s="3">
        <v>9093</v>
      </c>
      <c r="P235" s="2">
        <v>67.501900000000006</v>
      </c>
      <c r="Q235" s="3">
        <v>395703</v>
      </c>
      <c r="R235" s="11">
        <f t="shared" si="15"/>
        <v>630872.34</v>
      </c>
      <c r="S235" s="13">
        <f t="shared" si="17"/>
        <v>2.8613787991104367E-2</v>
      </c>
      <c r="T235" s="12">
        <f t="shared" si="18"/>
        <v>1.9299999999999926</v>
      </c>
      <c r="U235" s="14">
        <f t="shared" si="19"/>
        <v>0.11999999999999034</v>
      </c>
      <c r="V235" s="12">
        <f t="shared" si="16"/>
        <v>2.8699999999999903</v>
      </c>
    </row>
    <row r="236" spans="2:22" x14ac:dyDescent="0.3">
      <c r="B236" s="350">
        <v>44519</v>
      </c>
      <c r="C236">
        <v>69.37</v>
      </c>
      <c r="D236">
        <v>69.790000000000006</v>
      </c>
      <c r="E236">
        <v>68.69</v>
      </c>
      <c r="F236">
        <v>69.34</v>
      </c>
      <c r="G236" s="3">
        <v>1313</v>
      </c>
      <c r="H236" t="s">
        <v>23</v>
      </c>
      <c r="I236" s="1">
        <v>69.298699999999997</v>
      </c>
      <c r="J236" s="7">
        <v>69.47</v>
      </c>
      <c r="K236">
        <v>70.099999999999994</v>
      </c>
      <c r="L236">
        <v>68.900000000000006</v>
      </c>
      <c r="M236">
        <v>69.650000000000006</v>
      </c>
      <c r="N236">
        <v>70.040000000000006</v>
      </c>
      <c r="O236" s="3">
        <v>6419</v>
      </c>
      <c r="P236" s="2">
        <v>69.417900000000003</v>
      </c>
      <c r="Q236" s="3">
        <v>395499</v>
      </c>
      <c r="R236" s="11">
        <f t="shared" si="15"/>
        <v>447083.35000000003</v>
      </c>
      <c r="S236" s="13">
        <f t="shared" si="17"/>
        <v>3.8916114153937365E-3</v>
      </c>
      <c r="T236" s="12">
        <f t="shared" si="18"/>
        <v>0.27000000000001023</v>
      </c>
      <c r="U236" s="14">
        <f t="shared" si="19"/>
        <v>9.0000000000003411E-2</v>
      </c>
      <c r="V236" s="12">
        <f t="shared" si="16"/>
        <v>1.1999999999999886</v>
      </c>
    </row>
    <row r="237" spans="2:22" x14ac:dyDescent="0.3">
      <c r="B237" s="350">
        <v>44522</v>
      </c>
      <c r="C237">
        <v>70.11</v>
      </c>
      <c r="D237">
        <v>71.06</v>
      </c>
      <c r="E237">
        <v>69.41</v>
      </c>
      <c r="F237">
        <v>69.89</v>
      </c>
      <c r="G237" s="3">
        <v>2607</v>
      </c>
      <c r="H237" t="s">
        <v>23</v>
      </c>
      <c r="I237" s="1">
        <v>70.049499999999995</v>
      </c>
      <c r="J237" s="7">
        <v>70.09</v>
      </c>
      <c r="K237">
        <v>71.48</v>
      </c>
      <c r="L237">
        <v>69.59</v>
      </c>
      <c r="M237">
        <v>70.22</v>
      </c>
      <c r="N237">
        <v>69.97</v>
      </c>
      <c r="O237" s="3">
        <v>7508</v>
      </c>
      <c r="P237" s="2">
        <v>70.420199999999994</v>
      </c>
      <c r="Q237" s="3">
        <v>398566</v>
      </c>
      <c r="R237" s="11">
        <f t="shared" si="15"/>
        <v>527211.76</v>
      </c>
      <c r="S237" s="13">
        <f t="shared" si="17"/>
        <v>8.1837760229719336E-3</v>
      </c>
      <c r="T237" s="12">
        <f t="shared" si="18"/>
        <v>0.56999999999999318</v>
      </c>
      <c r="U237" s="14">
        <f t="shared" si="19"/>
        <v>0.43999999999999773</v>
      </c>
      <c r="V237" s="12">
        <f t="shared" si="16"/>
        <v>1.8900000000000006</v>
      </c>
    </row>
    <row r="238" spans="2:22" x14ac:dyDescent="0.3">
      <c r="B238" s="350">
        <v>44523</v>
      </c>
      <c r="C238">
        <v>69</v>
      </c>
      <c r="D238">
        <v>70.45</v>
      </c>
      <c r="E238">
        <v>68.89</v>
      </c>
      <c r="F238">
        <v>69.150000000000006</v>
      </c>
      <c r="G238" s="3">
        <v>2402</v>
      </c>
      <c r="H238" t="s">
        <v>23</v>
      </c>
      <c r="I238" s="1">
        <v>69.706999999999994</v>
      </c>
      <c r="J238" s="7">
        <v>70.3</v>
      </c>
      <c r="K238">
        <v>70.930000000000007</v>
      </c>
      <c r="L238">
        <v>69.099999999999994</v>
      </c>
      <c r="M238">
        <v>69.489999999999995</v>
      </c>
      <c r="N238">
        <v>69.650000000000006</v>
      </c>
      <c r="O238" s="3">
        <v>12722</v>
      </c>
      <c r="P238" s="2">
        <v>70.141400000000004</v>
      </c>
      <c r="Q238" s="3">
        <v>399908</v>
      </c>
      <c r="R238" s="11">
        <f t="shared" si="15"/>
        <v>884051.77999999991</v>
      </c>
      <c r="S238" s="13">
        <f t="shared" si="17"/>
        <v>-1.0395898604386278E-2</v>
      </c>
      <c r="T238" s="12">
        <f t="shared" si="18"/>
        <v>-0.73000000000000398</v>
      </c>
      <c r="U238" s="14">
        <f t="shared" si="19"/>
        <v>7.9999999999998295E-2</v>
      </c>
      <c r="V238" s="12">
        <f t="shared" si="16"/>
        <v>1.8300000000000125</v>
      </c>
    </row>
    <row r="239" spans="2:22" x14ac:dyDescent="0.3">
      <c r="B239" s="350">
        <v>44524</v>
      </c>
      <c r="C239">
        <v>69.56</v>
      </c>
      <c r="D239">
        <v>73.03</v>
      </c>
      <c r="E239">
        <v>68.930000000000007</v>
      </c>
      <c r="F239">
        <v>72.89</v>
      </c>
      <c r="G239" s="3">
        <v>3205</v>
      </c>
      <c r="H239" t="s">
        <v>23</v>
      </c>
      <c r="I239" s="1">
        <v>70.456999999999994</v>
      </c>
      <c r="J239" s="7">
        <v>69.930000000000007</v>
      </c>
      <c r="K239">
        <v>73.48</v>
      </c>
      <c r="L239">
        <v>69.25</v>
      </c>
      <c r="M239">
        <v>73.23</v>
      </c>
      <c r="N239">
        <v>73.31</v>
      </c>
      <c r="O239" s="3">
        <v>13299</v>
      </c>
      <c r="P239" s="2">
        <v>71.5959</v>
      </c>
      <c r="Q239" s="3">
        <v>400305</v>
      </c>
      <c r="R239" s="11">
        <f t="shared" si="15"/>
        <v>973885.77</v>
      </c>
      <c r="S239" s="13">
        <f t="shared" si="17"/>
        <v>5.3820693624982097E-2</v>
      </c>
      <c r="T239" s="12">
        <f t="shared" si="18"/>
        <v>3.7400000000000091</v>
      </c>
      <c r="U239" s="14">
        <f t="shared" si="19"/>
        <v>0.44000000000001194</v>
      </c>
      <c r="V239" s="12">
        <f t="shared" si="16"/>
        <v>4.230000000000004</v>
      </c>
    </row>
    <row r="240" spans="2:22" x14ac:dyDescent="0.3">
      <c r="B240" s="350">
        <v>44525</v>
      </c>
      <c r="C240">
        <v>73.33</v>
      </c>
      <c r="D240">
        <v>74.95</v>
      </c>
      <c r="E240">
        <v>72.180000000000007</v>
      </c>
      <c r="F240">
        <v>74.44</v>
      </c>
      <c r="G240" s="3">
        <v>2425</v>
      </c>
      <c r="H240" t="s">
        <v>23</v>
      </c>
      <c r="I240" s="1">
        <v>73.305899999999994</v>
      </c>
      <c r="J240" s="7">
        <v>73.58</v>
      </c>
      <c r="K240">
        <v>75.37</v>
      </c>
      <c r="L240">
        <v>72.5</v>
      </c>
      <c r="M240">
        <v>74.790000000000006</v>
      </c>
      <c r="N240">
        <v>75.31</v>
      </c>
      <c r="O240" s="3">
        <v>13114</v>
      </c>
      <c r="P240" s="2">
        <v>73.957700000000003</v>
      </c>
      <c r="Q240" s="3">
        <v>400716</v>
      </c>
      <c r="R240" s="11">
        <f t="shared" si="15"/>
        <v>980796.06</v>
      </c>
      <c r="S240" s="13">
        <f t="shared" si="17"/>
        <v>2.1302744776730886E-2</v>
      </c>
      <c r="T240" s="12">
        <f t="shared" si="18"/>
        <v>1.5600000000000023</v>
      </c>
      <c r="U240" s="14">
        <f t="shared" si="19"/>
        <v>0.34999999999999432</v>
      </c>
      <c r="V240" s="12">
        <f t="shared" si="16"/>
        <v>2.8700000000000045</v>
      </c>
    </row>
    <row r="241" spans="2:22" x14ac:dyDescent="0.3">
      <c r="B241" s="350">
        <v>44526</v>
      </c>
      <c r="C241">
        <v>74.44</v>
      </c>
      <c r="D241">
        <v>74.44</v>
      </c>
      <c r="E241">
        <v>70.39</v>
      </c>
      <c r="F241">
        <v>72.760000000000005</v>
      </c>
      <c r="G241" s="3">
        <v>2746</v>
      </c>
      <c r="H241" t="s">
        <v>23</v>
      </c>
      <c r="I241" s="1">
        <v>73.091300000000004</v>
      </c>
      <c r="J241" s="7">
        <v>74.38</v>
      </c>
      <c r="K241">
        <v>74.510000000000005</v>
      </c>
      <c r="L241">
        <v>70.7</v>
      </c>
      <c r="M241">
        <v>73.12</v>
      </c>
      <c r="N241">
        <v>72.81</v>
      </c>
      <c r="O241" s="3">
        <v>7142</v>
      </c>
      <c r="P241" s="2">
        <v>72.877799999999993</v>
      </c>
      <c r="Q241" s="3">
        <v>400679</v>
      </c>
      <c r="R241" s="11">
        <f t="shared" si="15"/>
        <v>522223.04000000004</v>
      </c>
      <c r="S241" s="13">
        <f t="shared" si="17"/>
        <v>-2.2329188394170418E-2</v>
      </c>
      <c r="T241" s="12">
        <f t="shared" si="18"/>
        <v>-1.6700000000000017</v>
      </c>
      <c r="U241" s="14">
        <f t="shared" si="19"/>
        <v>-0.4100000000000108</v>
      </c>
      <c r="V241" s="12">
        <f t="shared" si="16"/>
        <v>3.8100000000000023</v>
      </c>
    </row>
    <row r="242" spans="2:22" x14ac:dyDescent="0.3">
      <c r="B242" s="350">
        <v>44529</v>
      </c>
      <c r="C242">
        <v>74.27</v>
      </c>
      <c r="D242">
        <v>75.61</v>
      </c>
      <c r="E242">
        <v>74.08</v>
      </c>
      <c r="F242">
        <v>74.180000000000007</v>
      </c>
      <c r="G242" s="3">
        <v>3905</v>
      </c>
      <c r="H242" t="s">
        <v>23</v>
      </c>
      <c r="I242" s="1">
        <v>74.572699999999998</v>
      </c>
      <c r="J242" s="7">
        <v>74.2</v>
      </c>
      <c r="K242">
        <v>76.06</v>
      </c>
      <c r="L242">
        <v>74.2</v>
      </c>
      <c r="M242">
        <v>74.540000000000006</v>
      </c>
      <c r="N242">
        <v>74.41</v>
      </c>
      <c r="O242" s="3">
        <v>13076</v>
      </c>
      <c r="P242" s="2">
        <v>74.999899999999997</v>
      </c>
      <c r="Q242" s="3">
        <v>402960</v>
      </c>
      <c r="R242" s="11">
        <f t="shared" si="15"/>
        <v>974685.04</v>
      </c>
      <c r="S242" s="13">
        <f t="shared" si="17"/>
        <v>1.9420131291028486E-2</v>
      </c>
      <c r="T242" s="12">
        <f t="shared" si="18"/>
        <v>1.4200000000000017</v>
      </c>
      <c r="U242" s="14">
        <f t="shared" si="19"/>
        <v>1.0799999999999983</v>
      </c>
      <c r="V242" s="12">
        <f t="shared" si="16"/>
        <v>1.8599999999999994</v>
      </c>
    </row>
    <row r="243" spans="2:22" x14ac:dyDescent="0.3">
      <c r="B243" s="350">
        <v>44530</v>
      </c>
      <c r="C243">
        <v>73.61</v>
      </c>
      <c r="D243">
        <v>75.38</v>
      </c>
      <c r="E243">
        <v>73.61</v>
      </c>
      <c r="F243">
        <v>75.349999999999994</v>
      </c>
      <c r="G243" s="3">
        <v>1992</v>
      </c>
      <c r="H243" t="s">
        <v>23</v>
      </c>
      <c r="I243" s="1">
        <v>74.927300000000002</v>
      </c>
      <c r="J243" s="7">
        <v>74.12</v>
      </c>
      <c r="K243">
        <v>75.81</v>
      </c>
      <c r="L243">
        <v>73.540000000000006</v>
      </c>
      <c r="M243">
        <v>75.73</v>
      </c>
      <c r="N243">
        <v>75.63</v>
      </c>
      <c r="O243" s="3">
        <v>14831</v>
      </c>
      <c r="P243" s="2">
        <v>75.315200000000004</v>
      </c>
      <c r="Q243" s="3">
        <v>406633</v>
      </c>
      <c r="R243" s="11">
        <f t="shared" si="15"/>
        <v>1123151.6300000001</v>
      </c>
      <c r="S243" s="13">
        <f t="shared" si="17"/>
        <v>1.5964582774349312E-2</v>
      </c>
      <c r="T243" s="12">
        <f t="shared" si="18"/>
        <v>1.1899999999999977</v>
      </c>
      <c r="U243" s="14">
        <f t="shared" si="19"/>
        <v>-0.42000000000000171</v>
      </c>
      <c r="V243" s="12">
        <f t="shared" si="16"/>
        <v>2.269999999999996</v>
      </c>
    </row>
    <row r="244" spans="2:22" x14ac:dyDescent="0.3">
      <c r="B244" s="350">
        <v>44531</v>
      </c>
      <c r="C244">
        <v>75.650000000000006</v>
      </c>
      <c r="D244">
        <v>77.989999999999995</v>
      </c>
      <c r="E244">
        <v>75.25</v>
      </c>
      <c r="F244">
        <v>76.78</v>
      </c>
      <c r="G244" s="3">
        <v>7154</v>
      </c>
      <c r="H244" t="s">
        <v>23</v>
      </c>
      <c r="I244" s="1">
        <v>76.720100000000002</v>
      </c>
      <c r="J244" s="7">
        <v>75.95</v>
      </c>
      <c r="K244">
        <v>78.760000000000005</v>
      </c>
      <c r="L244">
        <v>75.599999999999994</v>
      </c>
      <c r="M244">
        <v>77.2</v>
      </c>
      <c r="N244">
        <v>77</v>
      </c>
      <c r="O244" s="3">
        <v>10847</v>
      </c>
      <c r="P244" s="2">
        <v>77.235500000000002</v>
      </c>
      <c r="Q244" s="3">
        <v>408914</v>
      </c>
      <c r="R244" s="11">
        <f t="shared" si="15"/>
        <v>837388.4</v>
      </c>
      <c r="S244" s="13">
        <f t="shared" si="17"/>
        <v>1.9411065627888524E-2</v>
      </c>
      <c r="T244" s="12">
        <f t="shared" si="18"/>
        <v>1.4699999999999989</v>
      </c>
      <c r="U244" s="14">
        <f t="shared" si="19"/>
        <v>0.21999999999999886</v>
      </c>
      <c r="V244" s="12">
        <f t="shared" si="16"/>
        <v>3.1600000000000108</v>
      </c>
    </row>
    <row r="245" spans="2:22" x14ac:dyDescent="0.3">
      <c r="B245" s="350">
        <v>44532</v>
      </c>
      <c r="C245">
        <v>76.39</v>
      </c>
      <c r="D245">
        <v>79.86</v>
      </c>
      <c r="E245">
        <v>76.2</v>
      </c>
      <c r="F245">
        <v>79.84</v>
      </c>
      <c r="G245" s="3">
        <v>8476</v>
      </c>
      <c r="H245" t="s">
        <v>23</v>
      </c>
      <c r="I245" s="1">
        <v>78.877799999999993</v>
      </c>
      <c r="J245" s="7">
        <v>76.510000000000005</v>
      </c>
      <c r="K245">
        <v>80.349999999999994</v>
      </c>
      <c r="L245">
        <v>76.5</v>
      </c>
      <c r="M245">
        <v>80.25</v>
      </c>
      <c r="N245">
        <v>80.34</v>
      </c>
      <c r="O245" s="3">
        <v>15677</v>
      </c>
      <c r="P245" s="2">
        <v>79.075299999999999</v>
      </c>
      <c r="Q245" s="3">
        <v>408260</v>
      </c>
      <c r="R245" s="11">
        <f t="shared" si="15"/>
        <v>1258079.25</v>
      </c>
      <c r="S245" s="13">
        <f t="shared" si="17"/>
        <v>3.9507772020725307E-2</v>
      </c>
      <c r="T245" s="12">
        <f t="shared" si="18"/>
        <v>3.0499999999999972</v>
      </c>
      <c r="U245" s="14">
        <f t="shared" si="19"/>
        <v>-0.68999999999999773</v>
      </c>
      <c r="V245" s="12">
        <f t="shared" si="16"/>
        <v>3.8499999999999943</v>
      </c>
    </row>
    <row r="246" spans="2:22" x14ac:dyDescent="0.3">
      <c r="B246" s="350">
        <v>44533</v>
      </c>
      <c r="C246">
        <v>80.36</v>
      </c>
      <c r="D246">
        <v>80.400000000000006</v>
      </c>
      <c r="E246">
        <v>77.989999999999995</v>
      </c>
      <c r="F246">
        <v>78.23</v>
      </c>
      <c r="G246" s="3">
        <v>894</v>
      </c>
      <c r="H246" t="s">
        <v>23</v>
      </c>
      <c r="I246" s="1">
        <v>79.0107</v>
      </c>
      <c r="J246" s="7">
        <v>80.41</v>
      </c>
      <c r="K246">
        <v>80.8</v>
      </c>
      <c r="L246">
        <v>78.38</v>
      </c>
      <c r="M246">
        <v>78.64</v>
      </c>
      <c r="N246">
        <v>79.14</v>
      </c>
      <c r="O246" s="3">
        <v>12640</v>
      </c>
      <c r="P246" s="2">
        <v>79.631600000000006</v>
      </c>
      <c r="Q246" s="3">
        <v>408422</v>
      </c>
      <c r="R246" s="11">
        <f t="shared" si="15"/>
        <v>994009.59999999998</v>
      </c>
      <c r="S246" s="13">
        <f t="shared" si="17"/>
        <v>-2.00623052959501E-2</v>
      </c>
      <c r="T246" s="12">
        <f t="shared" si="18"/>
        <v>-1.6099999999999994</v>
      </c>
      <c r="U246" s="14">
        <f t="shared" si="19"/>
        <v>0.15999999999999659</v>
      </c>
      <c r="V246" s="12">
        <f t="shared" si="16"/>
        <v>2.4200000000000017</v>
      </c>
    </row>
    <row r="247" spans="2:22" x14ac:dyDescent="0.3">
      <c r="B247" s="350">
        <v>44536</v>
      </c>
      <c r="C247">
        <v>78.48</v>
      </c>
      <c r="D247">
        <v>81.510000000000005</v>
      </c>
      <c r="E247">
        <v>78.44</v>
      </c>
      <c r="F247">
        <v>81.239999999999995</v>
      </c>
      <c r="G247" s="3">
        <v>615</v>
      </c>
      <c r="H247" t="s">
        <v>23</v>
      </c>
      <c r="I247" s="1">
        <v>80.349000000000004</v>
      </c>
      <c r="J247" s="7">
        <v>79.14</v>
      </c>
      <c r="K247">
        <v>82.17</v>
      </c>
      <c r="L247">
        <v>78.739999999999995</v>
      </c>
      <c r="M247">
        <v>81.650000000000006</v>
      </c>
      <c r="N247">
        <v>81.91</v>
      </c>
      <c r="O247" s="3">
        <v>15708</v>
      </c>
      <c r="P247" s="2">
        <v>80.601299999999995</v>
      </c>
      <c r="Q247" s="3">
        <v>410177</v>
      </c>
      <c r="R247" s="11">
        <f t="shared" si="15"/>
        <v>1282558.2000000002</v>
      </c>
      <c r="S247" s="13">
        <f t="shared" si="17"/>
        <v>3.8275686673448606E-2</v>
      </c>
      <c r="T247" s="12">
        <f t="shared" si="18"/>
        <v>3.0100000000000051</v>
      </c>
      <c r="U247" s="14">
        <f t="shared" si="19"/>
        <v>0.5</v>
      </c>
      <c r="V247" s="12">
        <f t="shared" si="16"/>
        <v>3.4300000000000068</v>
      </c>
    </row>
    <row r="248" spans="2:22" x14ac:dyDescent="0.3">
      <c r="B248" s="350">
        <v>44537</v>
      </c>
      <c r="C248">
        <v>82.21</v>
      </c>
      <c r="D248">
        <v>85.5</v>
      </c>
      <c r="E248">
        <v>82.05</v>
      </c>
      <c r="F248">
        <v>84.91</v>
      </c>
      <c r="G248" s="3">
        <v>3193</v>
      </c>
      <c r="H248" t="s">
        <v>23</v>
      </c>
      <c r="I248" s="1">
        <v>83.876800000000003</v>
      </c>
      <c r="J248" s="7">
        <v>82.3</v>
      </c>
      <c r="K248">
        <v>85.94</v>
      </c>
      <c r="L248">
        <v>82.3</v>
      </c>
      <c r="M248">
        <v>85.34</v>
      </c>
      <c r="N248">
        <v>85.72</v>
      </c>
      <c r="O248" s="3">
        <v>19735</v>
      </c>
      <c r="P248" s="2">
        <v>84.092399999999998</v>
      </c>
      <c r="Q248" s="3">
        <v>406076</v>
      </c>
      <c r="R248" s="11">
        <f t="shared" si="15"/>
        <v>1684184.9000000001</v>
      </c>
      <c r="S248" s="13">
        <f t="shared" si="17"/>
        <v>4.5192896509491653E-2</v>
      </c>
      <c r="T248" s="12">
        <f t="shared" si="18"/>
        <v>3.6899999999999977</v>
      </c>
      <c r="U248" s="14">
        <f t="shared" si="19"/>
        <v>0.64999999999999147</v>
      </c>
      <c r="V248" s="12">
        <f t="shared" si="16"/>
        <v>3.6400000000000006</v>
      </c>
    </row>
    <row r="249" spans="2:22" x14ac:dyDescent="0.3">
      <c r="B249" s="350">
        <v>44538</v>
      </c>
      <c r="C249">
        <v>85.36</v>
      </c>
      <c r="D249">
        <v>89.95</v>
      </c>
      <c r="E249">
        <v>85.36</v>
      </c>
      <c r="F249">
        <v>88.87</v>
      </c>
      <c r="G249" s="3">
        <v>11758</v>
      </c>
      <c r="H249" t="s">
        <v>23</v>
      </c>
      <c r="I249" s="1">
        <v>88.322500000000005</v>
      </c>
      <c r="J249" s="7">
        <v>85.64</v>
      </c>
      <c r="K249">
        <v>91.19</v>
      </c>
      <c r="L249">
        <v>85.51</v>
      </c>
      <c r="M249">
        <v>89.41</v>
      </c>
      <c r="N249">
        <v>90.11</v>
      </c>
      <c r="O249" s="3">
        <v>27837</v>
      </c>
      <c r="P249" s="2">
        <v>88.9846</v>
      </c>
      <c r="Q249" s="3">
        <v>406008</v>
      </c>
      <c r="R249" s="11">
        <f t="shared" si="15"/>
        <v>2488906.17</v>
      </c>
      <c r="S249" s="13">
        <f t="shared" si="17"/>
        <v>4.7691586594797108E-2</v>
      </c>
      <c r="T249" s="12">
        <f t="shared" si="18"/>
        <v>4.0699999999999932</v>
      </c>
      <c r="U249" s="14">
        <f t="shared" si="19"/>
        <v>0.29999999999999716</v>
      </c>
      <c r="V249" s="12">
        <f t="shared" si="16"/>
        <v>5.6799999999999926</v>
      </c>
    </row>
    <row r="250" spans="2:22" x14ac:dyDescent="0.3">
      <c r="B250" s="350">
        <v>44539</v>
      </c>
      <c r="C250">
        <v>88.82</v>
      </c>
      <c r="D250">
        <v>89.71</v>
      </c>
      <c r="E250">
        <v>79.78</v>
      </c>
      <c r="F250">
        <v>80.2</v>
      </c>
      <c r="G250" s="3">
        <v>10339</v>
      </c>
      <c r="H250" t="s">
        <v>23</v>
      </c>
      <c r="I250" s="1">
        <v>83.098299999999995</v>
      </c>
      <c r="J250" s="7">
        <v>90.25</v>
      </c>
      <c r="K250">
        <v>90.75</v>
      </c>
      <c r="L250">
        <v>80.400000000000006</v>
      </c>
      <c r="M250">
        <v>80.88</v>
      </c>
      <c r="N250">
        <v>81.16</v>
      </c>
      <c r="O250" s="3">
        <v>29012</v>
      </c>
      <c r="P250" s="2">
        <v>84.868799999999993</v>
      </c>
      <c r="Q250" s="3">
        <v>413089</v>
      </c>
      <c r="R250" s="11">
        <f t="shared" si="15"/>
        <v>2346490.56</v>
      </c>
      <c r="S250" s="13">
        <f t="shared" si="17"/>
        <v>-9.5403198747343709E-2</v>
      </c>
      <c r="T250" s="12">
        <f t="shared" si="18"/>
        <v>-8.5300000000000011</v>
      </c>
      <c r="U250" s="14">
        <f t="shared" si="19"/>
        <v>0.84000000000000341</v>
      </c>
      <c r="V250" s="12">
        <f t="shared" si="16"/>
        <v>10.349999999999994</v>
      </c>
    </row>
    <row r="251" spans="2:22" x14ac:dyDescent="0.3">
      <c r="B251" s="350">
        <v>44540</v>
      </c>
      <c r="C251">
        <v>80.2</v>
      </c>
      <c r="D251">
        <v>83.88</v>
      </c>
      <c r="E251">
        <v>80</v>
      </c>
      <c r="F251">
        <v>83.73</v>
      </c>
      <c r="G251" s="3">
        <v>13065</v>
      </c>
      <c r="H251" t="s">
        <v>23</v>
      </c>
      <c r="I251" s="1">
        <v>82.121799999999993</v>
      </c>
      <c r="J251" s="7">
        <v>81.08</v>
      </c>
      <c r="K251">
        <v>84.5</v>
      </c>
      <c r="L251">
        <v>80.48</v>
      </c>
      <c r="M251">
        <v>84.37</v>
      </c>
      <c r="N251">
        <v>83.64</v>
      </c>
      <c r="O251" s="3">
        <v>29305</v>
      </c>
      <c r="P251" s="2">
        <v>82.749899999999997</v>
      </c>
      <c r="Q251" s="3">
        <v>417502</v>
      </c>
      <c r="R251" s="11">
        <f t="shared" si="15"/>
        <v>2472462.85</v>
      </c>
      <c r="S251" s="13">
        <f t="shared" si="17"/>
        <v>4.3150346191889399E-2</v>
      </c>
      <c r="T251" s="12">
        <f t="shared" si="18"/>
        <v>3.4900000000000091</v>
      </c>
      <c r="U251" s="14">
        <f t="shared" si="19"/>
        <v>0.20000000000000284</v>
      </c>
      <c r="V251" s="12">
        <f t="shared" si="16"/>
        <v>4.019999999999996</v>
      </c>
    </row>
    <row r="252" spans="2:22" x14ac:dyDescent="0.3">
      <c r="B252" s="350">
        <v>44543</v>
      </c>
      <c r="C252">
        <v>85.59</v>
      </c>
      <c r="D252">
        <v>86.34</v>
      </c>
      <c r="E252">
        <v>81.69</v>
      </c>
      <c r="F252">
        <v>82.12</v>
      </c>
      <c r="G252" s="3">
        <v>7273</v>
      </c>
      <c r="H252" t="s">
        <v>23</v>
      </c>
      <c r="I252" s="1">
        <v>84.325199999999995</v>
      </c>
      <c r="J252" s="7">
        <v>84.8</v>
      </c>
      <c r="K252">
        <v>87.4</v>
      </c>
      <c r="L252">
        <v>82.2</v>
      </c>
      <c r="M252">
        <v>82.72</v>
      </c>
      <c r="N252">
        <v>82.32</v>
      </c>
      <c r="O252" s="3">
        <v>18392</v>
      </c>
      <c r="P252" s="2">
        <v>84.774799999999999</v>
      </c>
      <c r="Q252" s="3">
        <v>421072</v>
      </c>
      <c r="R252" s="11">
        <f t="shared" si="15"/>
        <v>1521386.24</v>
      </c>
      <c r="S252" s="13">
        <f t="shared" si="17"/>
        <v>-1.9556714471968828E-2</v>
      </c>
      <c r="T252" s="12">
        <f t="shared" si="18"/>
        <v>-1.6500000000000057</v>
      </c>
      <c r="U252" s="14">
        <f t="shared" si="19"/>
        <v>0.42999999999999261</v>
      </c>
      <c r="V252" s="12">
        <f t="shared" si="16"/>
        <v>5.2000000000000028</v>
      </c>
    </row>
    <row r="253" spans="2:22" x14ac:dyDescent="0.3">
      <c r="B253" s="350">
        <v>44544</v>
      </c>
      <c r="C253">
        <v>81.94</v>
      </c>
      <c r="D253">
        <v>82.81</v>
      </c>
      <c r="E253">
        <v>78.650000000000006</v>
      </c>
      <c r="F253">
        <v>79.48</v>
      </c>
      <c r="G253" s="3">
        <v>9994</v>
      </c>
      <c r="H253" t="s">
        <v>23</v>
      </c>
      <c r="I253" s="1">
        <v>80.187700000000007</v>
      </c>
      <c r="J253" s="7">
        <v>82.32</v>
      </c>
      <c r="K253">
        <v>83.88</v>
      </c>
      <c r="L253">
        <v>78.900000000000006</v>
      </c>
      <c r="M253">
        <v>80.12</v>
      </c>
      <c r="N253">
        <v>80.55</v>
      </c>
      <c r="O253" s="3">
        <v>21055</v>
      </c>
      <c r="P253" s="2">
        <v>80.753900000000002</v>
      </c>
      <c r="Q253" s="3">
        <v>428069</v>
      </c>
      <c r="R253" s="11">
        <f t="shared" si="15"/>
        <v>1686926.6</v>
      </c>
      <c r="S253" s="13">
        <f t="shared" si="17"/>
        <v>-3.1431334622823881E-2</v>
      </c>
      <c r="T253" s="12">
        <f t="shared" si="18"/>
        <v>-2.5999999999999943</v>
      </c>
      <c r="U253" s="14">
        <f t="shared" si="19"/>
        <v>-0.40000000000000568</v>
      </c>
      <c r="V253" s="12">
        <f t="shared" si="16"/>
        <v>4.9799999999999898</v>
      </c>
    </row>
    <row r="254" spans="2:22" x14ac:dyDescent="0.3">
      <c r="B254" s="350">
        <v>44545</v>
      </c>
      <c r="C254">
        <v>79.709999999999994</v>
      </c>
      <c r="D254">
        <v>81.13</v>
      </c>
      <c r="E254">
        <v>79.42</v>
      </c>
      <c r="F254">
        <v>80.5</v>
      </c>
      <c r="G254" s="3">
        <v>8111</v>
      </c>
      <c r="H254" t="s">
        <v>23</v>
      </c>
      <c r="I254" s="1">
        <v>80.17</v>
      </c>
      <c r="J254" s="7">
        <v>80.349999999999994</v>
      </c>
      <c r="K254">
        <v>82.24</v>
      </c>
      <c r="L254">
        <v>80.099999999999994</v>
      </c>
      <c r="M254">
        <v>81.19</v>
      </c>
      <c r="N254">
        <v>80.73</v>
      </c>
      <c r="O254" s="3">
        <v>28374</v>
      </c>
      <c r="P254" s="2">
        <v>80.889399999999995</v>
      </c>
      <c r="Q254" s="3">
        <v>435579</v>
      </c>
      <c r="R254" s="11">
        <f t="shared" si="15"/>
        <v>2303685.06</v>
      </c>
      <c r="S254" s="13">
        <f t="shared" si="17"/>
        <v>1.3354967548676822E-2</v>
      </c>
      <c r="T254" s="12">
        <f t="shared" si="18"/>
        <v>1.0699999999999932</v>
      </c>
      <c r="U254" s="14">
        <f t="shared" si="19"/>
        <v>0.22999999999998977</v>
      </c>
      <c r="V254" s="12">
        <f t="shared" si="16"/>
        <v>2.1400000000000006</v>
      </c>
    </row>
    <row r="255" spans="2:22" x14ac:dyDescent="0.3">
      <c r="B255" s="350">
        <v>44546</v>
      </c>
      <c r="C255">
        <v>81.290000000000006</v>
      </c>
      <c r="D255">
        <v>85.23</v>
      </c>
      <c r="E255">
        <v>80.37</v>
      </c>
      <c r="F255">
        <v>84.78</v>
      </c>
      <c r="G255" s="3">
        <v>11225</v>
      </c>
      <c r="H255" t="s">
        <v>23</v>
      </c>
      <c r="I255" s="1">
        <v>81.368200000000002</v>
      </c>
      <c r="J255" s="7">
        <v>82.18</v>
      </c>
      <c r="K255">
        <v>86.05</v>
      </c>
      <c r="L255">
        <v>81.12</v>
      </c>
      <c r="M255">
        <v>85.71</v>
      </c>
      <c r="N255">
        <v>85.24</v>
      </c>
      <c r="O255" s="3">
        <v>34657</v>
      </c>
      <c r="P255" s="2">
        <v>82.967699999999994</v>
      </c>
      <c r="Q255" s="3">
        <v>451003</v>
      </c>
      <c r="R255" s="11">
        <f t="shared" si="15"/>
        <v>2970451.4699999997</v>
      </c>
      <c r="S255" s="13">
        <f t="shared" si="17"/>
        <v>5.5671880773494165E-2</v>
      </c>
      <c r="T255" s="12">
        <f t="shared" si="18"/>
        <v>4.519999999999996</v>
      </c>
      <c r="U255" s="14">
        <f t="shared" si="19"/>
        <v>0.99000000000000909</v>
      </c>
      <c r="V255" s="12">
        <f t="shared" si="16"/>
        <v>4.9299999999999926</v>
      </c>
    </row>
    <row r="256" spans="2:22" x14ac:dyDescent="0.3">
      <c r="B256" s="350">
        <v>44547</v>
      </c>
      <c r="C256">
        <v>83.94</v>
      </c>
      <c r="D256">
        <v>83.94</v>
      </c>
      <c r="E256">
        <v>73</v>
      </c>
      <c r="F256">
        <v>73.28</v>
      </c>
      <c r="G256" s="3">
        <v>6186</v>
      </c>
      <c r="H256" t="s">
        <v>23</v>
      </c>
      <c r="I256" s="1">
        <v>77.217600000000004</v>
      </c>
      <c r="J256" s="7">
        <v>85.25</v>
      </c>
      <c r="K256">
        <v>85.25</v>
      </c>
      <c r="L256">
        <v>73.25</v>
      </c>
      <c r="M256">
        <v>74.02</v>
      </c>
      <c r="N256">
        <v>74.319999999999993</v>
      </c>
      <c r="O256" s="3">
        <v>42720</v>
      </c>
      <c r="P256" s="2">
        <v>77.495699999999999</v>
      </c>
      <c r="Q256" s="3">
        <v>453193</v>
      </c>
      <c r="R256" s="11">
        <f t="shared" si="15"/>
        <v>3162134.4</v>
      </c>
      <c r="S256" s="13">
        <f t="shared" si="17"/>
        <v>-0.13639015284097533</v>
      </c>
      <c r="T256" s="12">
        <f t="shared" si="18"/>
        <v>-11.689999999999998</v>
      </c>
      <c r="U256" s="14">
        <f t="shared" si="19"/>
        <v>-0.45999999999999375</v>
      </c>
      <c r="V256" s="12">
        <f t="shared" si="16"/>
        <v>12</v>
      </c>
    </row>
    <row r="257" spans="2:22" x14ac:dyDescent="0.3">
      <c r="B257" s="350">
        <v>44550</v>
      </c>
      <c r="C257">
        <v>73.59</v>
      </c>
      <c r="D257">
        <v>81</v>
      </c>
      <c r="E257">
        <v>73.39</v>
      </c>
      <c r="F257">
        <v>79.38</v>
      </c>
      <c r="G257" s="3">
        <v>1843</v>
      </c>
      <c r="H257" t="s">
        <v>23</v>
      </c>
      <c r="I257" s="1">
        <v>76.159700000000001</v>
      </c>
      <c r="J257" s="7">
        <v>74</v>
      </c>
      <c r="K257">
        <v>81.75</v>
      </c>
      <c r="L257">
        <v>73.42</v>
      </c>
      <c r="M257">
        <v>80.09</v>
      </c>
      <c r="N257">
        <v>81.25</v>
      </c>
      <c r="O257" s="3">
        <v>28039</v>
      </c>
      <c r="P257" s="2">
        <v>77.55</v>
      </c>
      <c r="Q257" s="3">
        <v>454467</v>
      </c>
      <c r="R257" s="11">
        <f t="shared" si="15"/>
        <v>2245643.5100000002</v>
      </c>
      <c r="S257" s="13">
        <f t="shared" si="17"/>
        <v>8.2004863550391827E-2</v>
      </c>
      <c r="T257" s="12">
        <f t="shared" si="18"/>
        <v>6.0700000000000074</v>
      </c>
      <c r="U257" s="14">
        <f t="shared" si="19"/>
        <v>-1.9999999999996021E-2</v>
      </c>
      <c r="V257" s="12">
        <f t="shared" si="16"/>
        <v>8.3299999999999983</v>
      </c>
    </row>
    <row r="258" spans="2:22" x14ac:dyDescent="0.3">
      <c r="B258" s="350">
        <v>44551</v>
      </c>
      <c r="C258">
        <v>79.819999999999993</v>
      </c>
      <c r="D258">
        <v>82.16</v>
      </c>
      <c r="E258">
        <v>77.900000000000006</v>
      </c>
      <c r="F258">
        <v>80.290000000000006</v>
      </c>
      <c r="G258" s="3">
        <v>3098</v>
      </c>
      <c r="H258" t="s">
        <v>23</v>
      </c>
      <c r="I258" s="1">
        <v>80.4084</v>
      </c>
      <c r="J258" s="7">
        <v>80.52</v>
      </c>
      <c r="K258">
        <v>82.85</v>
      </c>
      <c r="L258">
        <v>78.09</v>
      </c>
      <c r="M258">
        <v>80.94</v>
      </c>
      <c r="N258">
        <v>79.180000000000007</v>
      </c>
      <c r="O258" s="3">
        <v>18013</v>
      </c>
      <c r="P258" s="2">
        <v>81.063699999999997</v>
      </c>
      <c r="Q258" s="3">
        <v>454406</v>
      </c>
      <c r="R258" s="11">
        <f t="shared" si="15"/>
        <v>1457972.22</v>
      </c>
      <c r="S258" s="13">
        <f t="shared" si="17"/>
        <v>1.0613060307154365E-2</v>
      </c>
      <c r="T258" s="12">
        <f t="shared" si="18"/>
        <v>0.84999999999999432</v>
      </c>
      <c r="U258" s="14">
        <f t="shared" si="19"/>
        <v>0.42999999999999261</v>
      </c>
      <c r="V258" s="12">
        <f t="shared" si="16"/>
        <v>4.7599999999999909</v>
      </c>
    </row>
    <row r="259" spans="2:22" x14ac:dyDescent="0.3">
      <c r="B259" s="350">
        <v>44552</v>
      </c>
      <c r="C259">
        <v>77.3</v>
      </c>
      <c r="D259">
        <v>79.260000000000005</v>
      </c>
      <c r="E259">
        <v>74.8</v>
      </c>
      <c r="F259">
        <v>76.150000000000006</v>
      </c>
      <c r="G259" s="3">
        <v>7863</v>
      </c>
      <c r="H259" t="s">
        <v>23</v>
      </c>
      <c r="I259" s="1">
        <v>76.915400000000005</v>
      </c>
      <c r="J259" s="7">
        <v>80.069999999999993</v>
      </c>
      <c r="K259">
        <v>80.17</v>
      </c>
      <c r="L259">
        <v>75.45</v>
      </c>
      <c r="M259">
        <v>76.83</v>
      </c>
      <c r="N259">
        <v>77.53</v>
      </c>
      <c r="O259" s="3">
        <v>31501</v>
      </c>
      <c r="P259" s="2">
        <v>77.543999999999997</v>
      </c>
      <c r="Q259" s="3">
        <v>450019</v>
      </c>
      <c r="R259" s="11">
        <f t="shared" si="15"/>
        <v>2420221.83</v>
      </c>
      <c r="S259" s="13">
        <f t="shared" si="17"/>
        <v>-5.0778354336545539E-2</v>
      </c>
      <c r="T259" s="12">
        <f t="shared" si="18"/>
        <v>-4.1099999999999994</v>
      </c>
      <c r="U259" s="14">
        <f t="shared" si="19"/>
        <v>-0.87000000000000455</v>
      </c>
      <c r="V259" s="12">
        <f t="shared" si="16"/>
        <v>4.7199999999999989</v>
      </c>
    </row>
    <row r="260" spans="2:22" x14ac:dyDescent="0.3">
      <c r="B260" s="350">
        <v>44553</v>
      </c>
      <c r="C260">
        <v>77.09</v>
      </c>
      <c r="D260">
        <v>77.09</v>
      </c>
      <c r="E260">
        <v>73.55</v>
      </c>
      <c r="F260">
        <v>73.739999999999995</v>
      </c>
      <c r="G260" s="3">
        <v>8433</v>
      </c>
      <c r="H260" t="s">
        <v>23</v>
      </c>
      <c r="I260" s="1">
        <v>74.438199999999995</v>
      </c>
      <c r="J260" s="7">
        <v>77.5</v>
      </c>
      <c r="K260">
        <v>77.75</v>
      </c>
      <c r="L260">
        <v>74.25</v>
      </c>
      <c r="M260">
        <v>74.459999999999994</v>
      </c>
      <c r="N260">
        <v>74.66</v>
      </c>
      <c r="O260" s="3">
        <v>19471</v>
      </c>
      <c r="P260" s="2">
        <v>75.275300000000001</v>
      </c>
      <c r="Q260" s="3">
        <v>444848</v>
      </c>
      <c r="R260" s="11">
        <f t="shared" si="15"/>
        <v>1449810.66</v>
      </c>
      <c r="S260" s="13">
        <f t="shared" si="17"/>
        <v>-3.0847325263568925E-2</v>
      </c>
      <c r="T260" s="12">
        <f t="shared" si="18"/>
        <v>-2.3700000000000045</v>
      </c>
      <c r="U260" s="14">
        <f t="shared" si="19"/>
        <v>0.67000000000000171</v>
      </c>
      <c r="V260" s="12">
        <f t="shared" si="16"/>
        <v>3.5</v>
      </c>
    </row>
    <row r="261" spans="2:22" x14ac:dyDescent="0.3">
      <c r="B261" s="350">
        <v>44554</v>
      </c>
      <c r="C261">
        <v>74.849999999999994</v>
      </c>
      <c r="D261">
        <v>75.94</v>
      </c>
      <c r="E261">
        <v>73.930000000000007</v>
      </c>
      <c r="F261">
        <v>75.61</v>
      </c>
      <c r="G261" s="3">
        <v>1861</v>
      </c>
      <c r="H261" t="s">
        <v>23</v>
      </c>
      <c r="I261" s="1">
        <v>74.657899999999998</v>
      </c>
      <c r="J261" s="7">
        <v>74.7</v>
      </c>
      <c r="K261">
        <v>76.87</v>
      </c>
      <c r="L261">
        <v>74.510000000000005</v>
      </c>
      <c r="M261">
        <v>76.31</v>
      </c>
      <c r="N261">
        <v>75.86</v>
      </c>
      <c r="O261" s="3">
        <v>2384</v>
      </c>
      <c r="P261" s="2">
        <v>75.670100000000005</v>
      </c>
      <c r="Q261" s="3">
        <v>444691</v>
      </c>
      <c r="R261" s="11">
        <f t="shared" si="15"/>
        <v>181923.04</v>
      </c>
      <c r="S261" s="13">
        <f t="shared" si="17"/>
        <v>2.4845554660220426E-2</v>
      </c>
      <c r="T261" s="12">
        <f t="shared" si="18"/>
        <v>1.8500000000000085</v>
      </c>
      <c r="U261" s="14">
        <f t="shared" si="19"/>
        <v>0.24000000000000909</v>
      </c>
      <c r="V261" s="12">
        <f t="shared" si="16"/>
        <v>2.3599999999999994</v>
      </c>
    </row>
    <row r="262" spans="2:22" x14ac:dyDescent="0.3">
      <c r="B262" s="350">
        <v>44557</v>
      </c>
      <c r="C262">
        <v>75.34</v>
      </c>
      <c r="D262">
        <v>76.52</v>
      </c>
      <c r="E262">
        <v>75.34</v>
      </c>
      <c r="F262">
        <v>76.37</v>
      </c>
      <c r="G262" s="3">
        <v>1199</v>
      </c>
      <c r="H262" t="s">
        <v>23</v>
      </c>
      <c r="I262" s="1">
        <v>75.750699999999995</v>
      </c>
      <c r="J262" s="7">
        <v>75.87</v>
      </c>
      <c r="K262">
        <v>77.13</v>
      </c>
      <c r="L262">
        <v>75.040000000000006</v>
      </c>
      <c r="M262">
        <v>76.92</v>
      </c>
      <c r="N262">
        <v>76.790000000000006</v>
      </c>
      <c r="O262" s="3">
        <v>3632</v>
      </c>
      <c r="P262" s="2">
        <v>76.417000000000002</v>
      </c>
      <c r="Q262" s="3">
        <v>445233</v>
      </c>
      <c r="R262" s="11">
        <f t="shared" si="15"/>
        <v>279373.44</v>
      </c>
      <c r="S262" s="13">
        <f t="shared" si="17"/>
        <v>7.9937098676450269E-3</v>
      </c>
      <c r="T262" s="12">
        <f t="shared" si="18"/>
        <v>0.60999999999999943</v>
      </c>
      <c r="U262" s="14">
        <f t="shared" si="19"/>
        <v>-0.43999999999999773</v>
      </c>
      <c r="V262" s="12">
        <f t="shared" si="16"/>
        <v>2.0899999999999892</v>
      </c>
    </row>
    <row r="263" spans="2:22" x14ac:dyDescent="0.3">
      <c r="B263" s="350">
        <v>44558</v>
      </c>
      <c r="C263">
        <v>75.84</v>
      </c>
      <c r="D263">
        <v>79.12</v>
      </c>
      <c r="E263">
        <v>75.680000000000007</v>
      </c>
      <c r="F263">
        <v>78.67</v>
      </c>
      <c r="G263" s="3">
        <v>567</v>
      </c>
      <c r="H263" t="s">
        <v>23</v>
      </c>
      <c r="I263" s="1">
        <v>77.069599999999994</v>
      </c>
      <c r="J263" s="7">
        <v>76.8</v>
      </c>
      <c r="K263">
        <v>79.69</v>
      </c>
      <c r="L263">
        <v>76.209999999999994</v>
      </c>
      <c r="M263">
        <v>79.290000000000006</v>
      </c>
      <c r="N263">
        <v>78.97</v>
      </c>
      <c r="O263" s="3">
        <v>4613</v>
      </c>
      <c r="P263" s="2">
        <v>78.156899999999993</v>
      </c>
      <c r="Q263" s="3">
        <v>445557</v>
      </c>
      <c r="R263" s="11">
        <f t="shared" ref="R263:R326" si="20">+M263*O263</f>
        <v>365764.77</v>
      </c>
      <c r="S263" s="13">
        <f t="shared" si="17"/>
        <v>3.0811232449297954E-2</v>
      </c>
      <c r="T263" s="12">
        <f t="shared" si="18"/>
        <v>2.3700000000000045</v>
      </c>
      <c r="U263" s="14">
        <f t="shared" si="19"/>
        <v>-0.12000000000000455</v>
      </c>
      <c r="V263" s="12">
        <f t="shared" ref="V263:V326" si="21">+K263-L263</f>
        <v>3.480000000000004</v>
      </c>
    </row>
    <row r="264" spans="2:22" x14ac:dyDescent="0.3">
      <c r="B264" s="350">
        <v>44559</v>
      </c>
      <c r="C264">
        <v>80.09</v>
      </c>
      <c r="D264">
        <v>80.09</v>
      </c>
      <c r="E264">
        <v>77.5</v>
      </c>
      <c r="F264">
        <v>79.66</v>
      </c>
      <c r="G264" s="3">
        <v>4539</v>
      </c>
      <c r="H264" t="s">
        <v>23</v>
      </c>
      <c r="I264" s="1">
        <v>78.956000000000003</v>
      </c>
      <c r="J264" s="7">
        <v>79.13</v>
      </c>
      <c r="K264">
        <v>80.87</v>
      </c>
      <c r="L264">
        <v>78.11</v>
      </c>
      <c r="M264">
        <v>80.36</v>
      </c>
      <c r="N264">
        <v>80.14</v>
      </c>
      <c r="O264" s="3">
        <v>13842</v>
      </c>
      <c r="P264" s="2">
        <v>79.661000000000001</v>
      </c>
      <c r="Q264" s="3">
        <v>442876</v>
      </c>
      <c r="R264" s="11">
        <f t="shared" si="20"/>
        <v>1112343.1199999999</v>
      </c>
      <c r="S264" s="13">
        <f t="shared" ref="S264:S327" si="22">+M264/M263-1</f>
        <v>1.3494766048681939E-2</v>
      </c>
      <c r="T264" s="12">
        <f t="shared" ref="T264:T327" si="23">+M264-M263</f>
        <v>1.0699999999999932</v>
      </c>
      <c r="U264" s="14">
        <f t="shared" ref="U264:U327" si="24">+J264-M263</f>
        <v>-0.1600000000000108</v>
      </c>
      <c r="V264" s="12">
        <f t="shared" si="21"/>
        <v>2.7600000000000051</v>
      </c>
    </row>
    <row r="265" spans="2:22" x14ac:dyDescent="0.3">
      <c r="B265" s="350">
        <v>44560</v>
      </c>
      <c r="C265">
        <v>79.3</v>
      </c>
      <c r="D265">
        <v>79.5</v>
      </c>
      <c r="E265">
        <v>78.73</v>
      </c>
      <c r="F265">
        <v>79.47</v>
      </c>
      <c r="G265" s="3">
        <v>1057</v>
      </c>
      <c r="H265" t="s">
        <v>23</v>
      </c>
      <c r="I265" s="1">
        <v>78.941000000000003</v>
      </c>
      <c r="J265" s="7">
        <v>80.5</v>
      </c>
      <c r="K265">
        <v>80.650000000000006</v>
      </c>
      <c r="L265">
        <v>79.25</v>
      </c>
      <c r="M265">
        <v>80.16</v>
      </c>
      <c r="N265">
        <v>80.040000000000006</v>
      </c>
      <c r="O265" s="3">
        <v>8538</v>
      </c>
      <c r="P265" s="2">
        <v>79.782200000000003</v>
      </c>
      <c r="Q265" s="3">
        <v>445890</v>
      </c>
      <c r="R265" s="11">
        <f t="shared" si="20"/>
        <v>684406.08</v>
      </c>
      <c r="S265" s="13">
        <f t="shared" si="22"/>
        <v>-2.4888003982080908E-3</v>
      </c>
      <c r="T265" s="12">
        <f t="shared" si="23"/>
        <v>-0.20000000000000284</v>
      </c>
      <c r="U265" s="14">
        <f t="shared" si="24"/>
        <v>0.14000000000000057</v>
      </c>
      <c r="V265" s="12">
        <f t="shared" si="21"/>
        <v>1.4000000000000057</v>
      </c>
    </row>
    <row r="266" spans="2:22" x14ac:dyDescent="0.3">
      <c r="B266" s="350">
        <v>44561</v>
      </c>
      <c r="C266">
        <v>79.150000000000006</v>
      </c>
      <c r="D266">
        <v>80.5</v>
      </c>
      <c r="E266">
        <v>79.150000000000006</v>
      </c>
      <c r="F266">
        <v>79.959999999999994</v>
      </c>
      <c r="G266" s="3">
        <v>987</v>
      </c>
      <c r="H266" t="s">
        <v>23</v>
      </c>
      <c r="I266" s="1">
        <v>79.572000000000003</v>
      </c>
      <c r="J266" s="7">
        <v>79.98</v>
      </c>
      <c r="K266">
        <v>81.25</v>
      </c>
      <c r="L266">
        <v>79.55</v>
      </c>
      <c r="M266">
        <v>80.650000000000006</v>
      </c>
      <c r="N266">
        <v>80.55</v>
      </c>
      <c r="O266" s="3">
        <v>3690</v>
      </c>
      <c r="P266" s="2">
        <v>80.367699999999999</v>
      </c>
      <c r="Q266" s="3">
        <v>445805</v>
      </c>
      <c r="R266" s="11">
        <f t="shared" si="20"/>
        <v>297598.5</v>
      </c>
      <c r="S266" s="13">
        <f t="shared" si="22"/>
        <v>6.1127744510978133E-3</v>
      </c>
      <c r="T266" s="12">
        <f t="shared" si="23"/>
        <v>0.49000000000000909</v>
      </c>
      <c r="U266" s="14">
        <f t="shared" si="24"/>
        <v>-0.17999999999999261</v>
      </c>
      <c r="V266" s="12">
        <f t="shared" si="21"/>
        <v>1.7000000000000028</v>
      </c>
    </row>
    <row r="267" spans="2:22" x14ac:dyDescent="0.3">
      <c r="B267" s="350">
        <v>44564</v>
      </c>
      <c r="C267">
        <v>80.150000000000006</v>
      </c>
      <c r="D267">
        <v>83.85</v>
      </c>
      <c r="E267">
        <v>80.150000000000006</v>
      </c>
      <c r="F267">
        <v>83.52</v>
      </c>
      <c r="G267" s="3">
        <v>659</v>
      </c>
      <c r="H267" t="s">
        <v>23</v>
      </c>
      <c r="I267" s="1">
        <v>82.003500000000003</v>
      </c>
      <c r="J267" s="7">
        <v>79.8</v>
      </c>
      <c r="K267">
        <v>84.4</v>
      </c>
      <c r="L267">
        <v>79.8</v>
      </c>
      <c r="M267">
        <v>84.01</v>
      </c>
      <c r="N267">
        <v>83.8</v>
      </c>
      <c r="O267" s="3">
        <v>9978</v>
      </c>
      <c r="P267" s="2">
        <v>82.4208</v>
      </c>
      <c r="Q267" s="3">
        <v>446061</v>
      </c>
      <c r="R267" s="11">
        <f t="shared" si="20"/>
        <v>838251.78</v>
      </c>
      <c r="S267" s="13">
        <f t="shared" si="22"/>
        <v>4.1661500309981392E-2</v>
      </c>
      <c r="T267" s="12">
        <f t="shared" si="23"/>
        <v>3.3599999999999994</v>
      </c>
      <c r="U267" s="14">
        <f t="shared" si="24"/>
        <v>-0.85000000000000853</v>
      </c>
      <c r="V267" s="12">
        <f t="shared" si="21"/>
        <v>4.6000000000000085</v>
      </c>
    </row>
    <row r="268" spans="2:22" x14ac:dyDescent="0.3">
      <c r="B268" s="350">
        <v>44565</v>
      </c>
      <c r="C268">
        <v>83.99</v>
      </c>
      <c r="D268">
        <v>86.21</v>
      </c>
      <c r="E268">
        <v>83.82</v>
      </c>
      <c r="F268">
        <v>84.46</v>
      </c>
      <c r="G268" s="3">
        <v>5161</v>
      </c>
      <c r="H268" t="s">
        <v>23</v>
      </c>
      <c r="I268" s="1">
        <v>85.360799999999998</v>
      </c>
      <c r="J268" s="7">
        <v>83.95</v>
      </c>
      <c r="K268">
        <v>86.8</v>
      </c>
      <c r="L268">
        <v>83.81</v>
      </c>
      <c r="M268">
        <v>84.91</v>
      </c>
      <c r="N268">
        <v>86.1</v>
      </c>
      <c r="O268" s="3">
        <v>17529</v>
      </c>
      <c r="P268" s="2">
        <v>85.597899999999996</v>
      </c>
      <c r="Q268" s="3">
        <v>446191</v>
      </c>
      <c r="R268" s="11">
        <f t="shared" si="20"/>
        <v>1488387.39</v>
      </c>
      <c r="S268" s="13">
        <f t="shared" si="22"/>
        <v>1.071301035590988E-2</v>
      </c>
      <c r="T268" s="12">
        <f t="shared" si="23"/>
        <v>0.89999999999999147</v>
      </c>
      <c r="U268" s="14">
        <f t="shared" si="24"/>
        <v>-6.0000000000002274E-2</v>
      </c>
      <c r="V268" s="12">
        <f t="shared" si="21"/>
        <v>2.9899999999999949</v>
      </c>
    </row>
    <row r="269" spans="2:22" x14ac:dyDescent="0.3">
      <c r="B269" s="350">
        <v>44566</v>
      </c>
      <c r="C269">
        <v>85.82</v>
      </c>
      <c r="D269">
        <v>88.02</v>
      </c>
      <c r="E269">
        <v>85.39</v>
      </c>
      <c r="F269">
        <v>87.15</v>
      </c>
      <c r="G269" s="3">
        <v>5110</v>
      </c>
      <c r="H269" t="s">
        <v>23</v>
      </c>
      <c r="I269" s="1">
        <v>86.336399999999998</v>
      </c>
      <c r="J269" s="7">
        <v>85.9</v>
      </c>
      <c r="K269">
        <v>88.55</v>
      </c>
      <c r="L269">
        <v>85.27</v>
      </c>
      <c r="M269">
        <v>87.58</v>
      </c>
      <c r="N269">
        <v>87.92</v>
      </c>
      <c r="O269" s="3">
        <v>20641</v>
      </c>
      <c r="P269" s="2">
        <v>86.7971</v>
      </c>
      <c r="Q269" s="3">
        <v>447145</v>
      </c>
      <c r="R269" s="11">
        <f t="shared" si="20"/>
        <v>1807738.78</v>
      </c>
      <c r="S269" s="13">
        <f t="shared" si="22"/>
        <v>3.1445059474737969E-2</v>
      </c>
      <c r="T269" s="12">
        <f t="shared" si="23"/>
        <v>2.6700000000000017</v>
      </c>
      <c r="U269" s="14">
        <f t="shared" si="24"/>
        <v>0.99000000000000909</v>
      </c>
      <c r="V269" s="12">
        <f t="shared" si="21"/>
        <v>3.2800000000000011</v>
      </c>
    </row>
    <row r="270" spans="2:22" x14ac:dyDescent="0.3">
      <c r="B270" s="350">
        <v>44567</v>
      </c>
      <c r="C270">
        <v>86.52</v>
      </c>
      <c r="D270">
        <v>87.23</v>
      </c>
      <c r="E270">
        <v>85.17</v>
      </c>
      <c r="F270">
        <v>86.31</v>
      </c>
      <c r="G270" s="3">
        <v>1288</v>
      </c>
      <c r="H270" t="s">
        <v>23</v>
      </c>
      <c r="I270" s="1">
        <v>86.421400000000006</v>
      </c>
      <c r="J270" s="7">
        <v>87.47</v>
      </c>
      <c r="K270">
        <v>87.8</v>
      </c>
      <c r="L270">
        <v>85.33</v>
      </c>
      <c r="M270">
        <v>86.74</v>
      </c>
      <c r="N270">
        <v>87.01</v>
      </c>
      <c r="O270" s="3">
        <v>13390</v>
      </c>
      <c r="P270" s="2">
        <v>86.752799999999993</v>
      </c>
      <c r="Q270" s="3">
        <v>446694</v>
      </c>
      <c r="R270" s="11">
        <f t="shared" si="20"/>
        <v>1161448.5999999999</v>
      </c>
      <c r="S270" s="13">
        <f t="shared" si="22"/>
        <v>-9.5912308746289865E-3</v>
      </c>
      <c r="T270" s="12">
        <f t="shared" si="23"/>
        <v>-0.84000000000000341</v>
      </c>
      <c r="U270" s="14">
        <f t="shared" si="24"/>
        <v>-0.10999999999999943</v>
      </c>
      <c r="V270" s="12">
        <f t="shared" si="21"/>
        <v>2.4699999999999989</v>
      </c>
    </row>
    <row r="271" spans="2:22" x14ac:dyDescent="0.3">
      <c r="B271" s="350">
        <v>44568</v>
      </c>
      <c r="C271">
        <v>86.16</v>
      </c>
      <c r="D271">
        <v>86.94</v>
      </c>
      <c r="E271">
        <v>85</v>
      </c>
      <c r="F271">
        <v>85</v>
      </c>
      <c r="G271" s="3">
        <v>2023</v>
      </c>
      <c r="H271" t="s">
        <v>23</v>
      </c>
      <c r="I271" s="1">
        <v>86.079099999999997</v>
      </c>
      <c r="J271" s="7">
        <v>86.8</v>
      </c>
      <c r="K271">
        <v>87.61</v>
      </c>
      <c r="L271">
        <v>85.21</v>
      </c>
      <c r="M271">
        <v>85.42</v>
      </c>
      <c r="N271">
        <v>85.4</v>
      </c>
      <c r="O271" s="3">
        <v>15833</v>
      </c>
      <c r="P271" s="2">
        <v>86.564400000000006</v>
      </c>
      <c r="Q271" s="3">
        <v>446946</v>
      </c>
      <c r="R271" s="11">
        <f t="shared" si="20"/>
        <v>1352454.86</v>
      </c>
      <c r="S271" s="13">
        <f t="shared" si="22"/>
        <v>-1.5217892552455536E-2</v>
      </c>
      <c r="T271" s="12">
        <f t="shared" si="23"/>
        <v>-1.3199999999999932</v>
      </c>
      <c r="U271" s="14">
        <f t="shared" si="24"/>
        <v>6.0000000000002274E-2</v>
      </c>
      <c r="V271" s="12">
        <f t="shared" si="21"/>
        <v>2.4000000000000057</v>
      </c>
    </row>
    <row r="272" spans="2:22" x14ac:dyDescent="0.3">
      <c r="B272" s="350">
        <v>44571</v>
      </c>
      <c r="C272">
        <v>85.65</v>
      </c>
      <c r="D272">
        <v>85.65</v>
      </c>
      <c r="E272">
        <v>79.52</v>
      </c>
      <c r="F272">
        <v>79.739999999999995</v>
      </c>
      <c r="G272" s="3">
        <v>1616</v>
      </c>
      <c r="H272" t="s">
        <v>23</v>
      </c>
      <c r="I272" s="1">
        <v>82.328199999999995</v>
      </c>
      <c r="J272" s="7">
        <v>86.12</v>
      </c>
      <c r="K272">
        <v>87</v>
      </c>
      <c r="L272">
        <v>79.8</v>
      </c>
      <c r="M272">
        <v>80.09</v>
      </c>
      <c r="N272">
        <v>81.510000000000005</v>
      </c>
      <c r="O272" s="3">
        <v>30945</v>
      </c>
      <c r="P272" s="2">
        <v>82.509200000000007</v>
      </c>
      <c r="Q272" s="3">
        <v>446606</v>
      </c>
      <c r="R272" s="11">
        <f t="shared" si="20"/>
        <v>2478385.0500000003</v>
      </c>
      <c r="S272" s="13">
        <f t="shared" si="22"/>
        <v>-6.2397564973074249E-2</v>
      </c>
      <c r="T272" s="12">
        <f t="shared" si="23"/>
        <v>-5.3299999999999983</v>
      </c>
      <c r="U272" s="14">
        <f t="shared" si="24"/>
        <v>0.70000000000000284</v>
      </c>
      <c r="V272" s="12">
        <f t="shared" si="21"/>
        <v>7.2000000000000028</v>
      </c>
    </row>
    <row r="273" spans="2:22" x14ac:dyDescent="0.3">
      <c r="B273" s="350">
        <v>44572</v>
      </c>
      <c r="C273">
        <v>81.349999999999994</v>
      </c>
      <c r="D273">
        <v>83.75</v>
      </c>
      <c r="E273">
        <v>80.48</v>
      </c>
      <c r="F273">
        <v>80.97</v>
      </c>
      <c r="G273" s="3">
        <v>1803</v>
      </c>
      <c r="H273" t="s">
        <v>23</v>
      </c>
      <c r="I273" s="1">
        <v>82.199600000000004</v>
      </c>
      <c r="J273" s="7">
        <v>81.400000000000006</v>
      </c>
      <c r="K273">
        <v>84.45</v>
      </c>
      <c r="L273">
        <v>80.12</v>
      </c>
      <c r="M273">
        <v>81.3</v>
      </c>
      <c r="N273">
        <v>82.16</v>
      </c>
      <c r="O273" s="3">
        <v>23494</v>
      </c>
      <c r="P273" s="2">
        <v>82.122500000000002</v>
      </c>
      <c r="Q273" s="3">
        <v>445989</v>
      </c>
      <c r="R273" s="11">
        <f t="shared" si="20"/>
        <v>1910062.2</v>
      </c>
      <c r="S273" s="13">
        <f t="shared" si="22"/>
        <v>1.5108003496066891E-2</v>
      </c>
      <c r="T273" s="12">
        <f t="shared" si="23"/>
        <v>1.2099999999999937</v>
      </c>
      <c r="U273" s="14">
        <f t="shared" si="24"/>
        <v>1.3100000000000023</v>
      </c>
      <c r="V273" s="12">
        <f t="shared" si="21"/>
        <v>4.3299999999999983</v>
      </c>
    </row>
    <row r="274" spans="2:22" x14ac:dyDescent="0.3">
      <c r="B274" s="350">
        <v>44573</v>
      </c>
      <c r="C274">
        <v>82.78</v>
      </c>
      <c r="D274">
        <v>82.8</v>
      </c>
      <c r="E274">
        <v>78.88</v>
      </c>
      <c r="F274">
        <v>79.69</v>
      </c>
      <c r="G274" s="3">
        <v>6029</v>
      </c>
      <c r="H274" t="s">
        <v>23</v>
      </c>
      <c r="I274" s="1">
        <v>81.421000000000006</v>
      </c>
      <c r="J274" s="7">
        <v>82.7</v>
      </c>
      <c r="K274">
        <v>83.24</v>
      </c>
      <c r="L274">
        <v>79.150000000000006</v>
      </c>
      <c r="M274">
        <v>80.010000000000005</v>
      </c>
      <c r="N274">
        <v>80.540000000000006</v>
      </c>
      <c r="O274" s="3">
        <v>20174</v>
      </c>
      <c r="P274" s="2">
        <v>81.223200000000006</v>
      </c>
      <c r="Q274" s="3">
        <v>446777</v>
      </c>
      <c r="R274" s="11">
        <f t="shared" si="20"/>
        <v>1614121.74</v>
      </c>
      <c r="S274" s="13">
        <f t="shared" si="22"/>
        <v>-1.5867158671586612E-2</v>
      </c>
      <c r="T274" s="12">
        <f t="shared" si="23"/>
        <v>-1.289999999999992</v>
      </c>
      <c r="U274" s="14">
        <f t="shared" si="24"/>
        <v>1.4000000000000057</v>
      </c>
      <c r="V274" s="12">
        <f t="shared" si="21"/>
        <v>4.0899999999999892</v>
      </c>
    </row>
    <row r="275" spans="2:22" x14ac:dyDescent="0.3">
      <c r="B275" s="350">
        <v>44574</v>
      </c>
      <c r="C275">
        <v>79.92</v>
      </c>
      <c r="D275">
        <v>81.06</v>
      </c>
      <c r="E275">
        <v>77.34</v>
      </c>
      <c r="F275">
        <v>80.22</v>
      </c>
      <c r="G275" s="3">
        <v>1383</v>
      </c>
      <c r="H275" t="s">
        <v>23</v>
      </c>
      <c r="I275" s="1">
        <v>79.0852</v>
      </c>
      <c r="J275" s="7">
        <v>80.2</v>
      </c>
      <c r="K275">
        <v>81.430000000000007</v>
      </c>
      <c r="L275">
        <v>77.55</v>
      </c>
      <c r="M275">
        <v>80.56</v>
      </c>
      <c r="N275">
        <v>81.3</v>
      </c>
      <c r="O275" s="3">
        <v>25056</v>
      </c>
      <c r="P275" s="2">
        <v>79.363600000000005</v>
      </c>
      <c r="Q275" s="3">
        <v>445280</v>
      </c>
      <c r="R275" s="11">
        <f t="shared" si="20"/>
        <v>2018511.36</v>
      </c>
      <c r="S275" s="13">
        <f t="shared" si="22"/>
        <v>6.8741407324084403E-3</v>
      </c>
      <c r="T275" s="12">
        <f t="shared" si="23"/>
        <v>0.54999999999999716</v>
      </c>
      <c r="U275" s="14">
        <f t="shared" si="24"/>
        <v>0.18999999999999773</v>
      </c>
      <c r="V275" s="12">
        <f t="shared" si="21"/>
        <v>3.8800000000000097</v>
      </c>
    </row>
    <row r="276" spans="2:22" x14ac:dyDescent="0.3">
      <c r="B276" s="350">
        <v>44575</v>
      </c>
      <c r="C276">
        <v>82.88</v>
      </c>
      <c r="D276">
        <v>83.01</v>
      </c>
      <c r="E276">
        <v>81.17</v>
      </c>
      <c r="F276">
        <v>81.73</v>
      </c>
      <c r="G276" s="3">
        <v>8446</v>
      </c>
      <c r="H276" t="s">
        <v>23</v>
      </c>
      <c r="I276" s="1">
        <v>82.039000000000001</v>
      </c>
      <c r="J276" s="7">
        <v>82.05</v>
      </c>
      <c r="K276">
        <v>83.75</v>
      </c>
      <c r="L276">
        <v>81.5</v>
      </c>
      <c r="M276">
        <v>82.08</v>
      </c>
      <c r="N276">
        <v>82.38</v>
      </c>
      <c r="O276" s="3">
        <v>24949</v>
      </c>
      <c r="P276" s="2">
        <v>82.3245</v>
      </c>
      <c r="Q276" s="3">
        <v>446199</v>
      </c>
      <c r="R276" s="11">
        <f t="shared" si="20"/>
        <v>2047813.92</v>
      </c>
      <c r="S276" s="13">
        <f t="shared" si="22"/>
        <v>1.8867924528301883E-2</v>
      </c>
      <c r="T276" s="12">
        <f t="shared" si="23"/>
        <v>1.519999999999996</v>
      </c>
      <c r="U276" s="14">
        <f t="shared" si="24"/>
        <v>1.4899999999999949</v>
      </c>
      <c r="V276" s="12">
        <f t="shared" si="21"/>
        <v>2.25</v>
      </c>
    </row>
    <row r="277" spans="2:22" x14ac:dyDescent="0.3">
      <c r="B277" s="350">
        <v>44578</v>
      </c>
      <c r="C277">
        <v>82.28</v>
      </c>
      <c r="D277">
        <v>82.28</v>
      </c>
      <c r="E277">
        <v>79.540000000000006</v>
      </c>
      <c r="F277">
        <v>80.23</v>
      </c>
      <c r="G277" s="3">
        <v>1829</v>
      </c>
      <c r="H277" t="s">
        <v>23</v>
      </c>
      <c r="I277" s="1">
        <v>80.570300000000003</v>
      </c>
      <c r="J277" s="7">
        <v>82.7</v>
      </c>
      <c r="K277">
        <v>82.75</v>
      </c>
      <c r="L277">
        <v>79.88</v>
      </c>
      <c r="M277">
        <v>80.58</v>
      </c>
      <c r="N277">
        <v>80.069999999999993</v>
      </c>
      <c r="O277" s="3">
        <v>15802</v>
      </c>
      <c r="P277" s="2">
        <v>80.919600000000003</v>
      </c>
      <c r="Q277" s="3">
        <v>446745</v>
      </c>
      <c r="R277" s="11">
        <f t="shared" si="20"/>
        <v>1273325.1599999999</v>
      </c>
      <c r="S277" s="13">
        <f t="shared" si="22"/>
        <v>-1.8274853801169555E-2</v>
      </c>
      <c r="T277" s="12">
        <f t="shared" si="23"/>
        <v>-1.5</v>
      </c>
      <c r="U277" s="14">
        <f t="shared" si="24"/>
        <v>0.62000000000000455</v>
      </c>
      <c r="V277" s="12">
        <f t="shared" si="21"/>
        <v>2.8700000000000045</v>
      </c>
    </row>
    <row r="278" spans="2:22" x14ac:dyDescent="0.3">
      <c r="B278" s="350">
        <v>44579</v>
      </c>
      <c r="C278">
        <v>79.81</v>
      </c>
      <c r="D278">
        <v>82.52</v>
      </c>
      <c r="E278">
        <v>78.849999999999994</v>
      </c>
      <c r="F278">
        <v>82.31</v>
      </c>
      <c r="G278" s="3">
        <v>1903</v>
      </c>
      <c r="H278" t="s">
        <v>23</v>
      </c>
      <c r="I278" s="1">
        <v>80.708299999999994</v>
      </c>
      <c r="J278" s="7">
        <v>80.400000000000006</v>
      </c>
      <c r="K278">
        <v>82.97</v>
      </c>
      <c r="L278">
        <v>79</v>
      </c>
      <c r="M278">
        <v>82.67</v>
      </c>
      <c r="N278">
        <v>82.8</v>
      </c>
      <c r="O278" s="3">
        <v>46231</v>
      </c>
      <c r="P278" s="2">
        <v>80.912300000000002</v>
      </c>
      <c r="Q278" s="3">
        <v>436081</v>
      </c>
      <c r="R278" s="11">
        <f t="shared" si="20"/>
        <v>3821916.77</v>
      </c>
      <c r="S278" s="13">
        <f t="shared" si="22"/>
        <v>2.5936957061305499E-2</v>
      </c>
      <c r="T278" s="12">
        <f t="shared" si="23"/>
        <v>2.0900000000000034</v>
      </c>
      <c r="U278" s="14">
        <f t="shared" si="24"/>
        <v>-0.17999999999999261</v>
      </c>
      <c r="V278" s="12">
        <f t="shared" si="21"/>
        <v>3.9699999999999989</v>
      </c>
    </row>
    <row r="279" spans="2:22" x14ac:dyDescent="0.3">
      <c r="B279" s="350">
        <v>44580</v>
      </c>
      <c r="C279">
        <v>81.91</v>
      </c>
      <c r="D279">
        <v>81.96</v>
      </c>
      <c r="E279">
        <v>80.510000000000005</v>
      </c>
      <c r="F279">
        <v>81.739999999999995</v>
      </c>
      <c r="G279" s="3">
        <v>2468</v>
      </c>
      <c r="H279" t="s">
        <v>23</v>
      </c>
      <c r="I279" s="1">
        <v>81.070999999999998</v>
      </c>
      <c r="J279" s="7">
        <v>82.8</v>
      </c>
      <c r="K279">
        <v>82.8</v>
      </c>
      <c r="L279">
        <v>80.8</v>
      </c>
      <c r="M279">
        <v>82.09</v>
      </c>
      <c r="N279">
        <v>81.680000000000007</v>
      </c>
      <c r="O279" s="3">
        <v>31779</v>
      </c>
      <c r="P279" s="2">
        <v>81.516900000000007</v>
      </c>
      <c r="Q279" s="3">
        <v>424064</v>
      </c>
      <c r="R279" s="11">
        <f t="shared" si="20"/>
        <v>2608738.1100000003</v>
      </c>
      <c r="S279" s="13">
        <f t="shared" si="22"/>
        <v>-7.0158461352364254E-3</v>
      </c>
      <c r="T279" s="12">
        <f t="shared" si="23"/>
        <v>-0.57999999999999829</v>
      </c>
      <c r="U279" s="14">
        <f t="shared" si="24"/>
        <v>0.12999999999999545</v>
      </c>
      <c r="V279" s="12">
        <f t="shared" si="21"/>
        <v>2</v>
      </c>
    </row>
    <row r="280" spans="2:22" x14ac:dyDescent="0.3">
      <c r="B280" s="350">
        <v>44581</v>
      </c>
      <c r="C280">
        <v>81.069999999999993</v>
      </c>
      <c r="D280">
        <v>85.4</v>
      </c>
      <c r="E280">
        <v>80.36</v>
      </c>
      <c r="F280">
        <v>85.24</v>
      </c>
      <c r="G280" s="3">
        <v>5766</v>
      </c>
      <c r="H280" t="s">
        <v>23</v>
      </c>
      <c r="I280" s="1">
        <v>81.799899999999994</v>
      </c>
      <c r="J280" s="7">
        <v>81.34</v>
      </c>
      <c r="K280">
        <v>85.97</v>
      </c>
      <c r="L280">
        <v>80.53</v>
      </c>
      <c r="M280">
        <v>85.59</v>
      </c>
      <c r="N280">
        <v>85.66</v>
      </c>
      <c r="O280" s="3">
        <v>31229</v>
      </c>
      <c r="P280" s="2">
        <v>83.391199999999998</v>
      </c>
      <c r="Q280" s="3">
        <v>425997</v>
      </c>
      <c r="R280" s="11">
        <f t="shared" si="20"/>
        <v>2672890.1100000003</v>
      </c>
      <c r="S280" s="13">
        <f t="shared" si="22"/>
        <v>4.2636131075648676E-2</v>
      </c>
      <c r="T280" s="12">
        <f t="shared" si="23"/>
        <v>3.5</v>
      </c>
      <c r="U280" s="14">
        <f t="shared" si="24"/>
        <v>-0.75</v>
      </c>
      <c r="V280" s="12">
        <f t="shared" si="21"/>
        <v>5.4399999999999977</v>
      </c>
    </row>
    <row r="281" spans="2:22" x14ac:dyDescent="0.3">
      <c r="B281" s="350">
        <v>44582</v>
      </c>
      <c r="C281">
        <v>85</v>
      </c>
      <c r="D281">
        <v>85</v>
      </c>
      <c r="E281">
        <v>83</v>
      </c>
      <c r="F281">
        <v>84.11</v>
      </c>
      <c r="G281" s="3">
        <v>1632</v>
      </c>
      <c r="H281" t="s">
        <v>23</v>
      </c>
      <c r="I281" s="1">
        <v>83.925200000000004</v>
      </c>
      <c r="J281" s="7">
        <v>85.21</v>
      </c>
      <c r="K281">
        <v>85.65</v>
      </c>
      <c r="L281">
        <v>83.28</v>
      </c>
      <c r="M281">
        <v>84.47</v>
      </c>
      <c r="N281">
        <v>84.46</v>
      </c>
      <c r="O281" s="3">
        <v>20159</v>
      </c>
      <c r="P281" s="2">
        <v>84.412499999999994</v>
      </c>
      <c r="Q281" s="3">
        <v>425828</v>
      </c>
      <c r="R281" s="11">
        <f t="shared" si="20"/>
        <v>1702830.73</v>
      </c>
      <c r="S281" s="13">
        <f t="shared" si="22"/>
        <v>-1.3085640845893254E-2</v>
      </c>
      <c r="T281" s="12">
        <f t="shared" si="23"/>
        <v>-1.1200000000000045</v>
      </c>
      <c r="U281" s="14">
        <f t="shared" si="24"/>
        <v>-0.38000000000000966</v>
      </c>
      <c r="V281" s="12">
        <f t="shared" si="21"/>
        <v>2.3700000000000045</v>
      </c>
    </row>
    <row r="282" spans="2:22" x14ac:dyDescent="0.3">
      <c r="B282" s="350">
        <v>44585</v>
      </c>
      <c r="C282">
        <v>83.9</v>
      </c>
      <c r="D282">
        <v>86</v>
      </c>
      <c r="E282">
        <v>82.97</v>
      </c>
      <c r="F282">
        <v>83.66</v>
      </c>
      <c r="G282" s="3">
        <v>2039</v>
      </c>
      <c r="H282" t="s">
        <v>23</v>
      </c>
      <c r="I282" s="1">
        <v>84.713099999999997</v>
      </c>
      <c r="J282" s="7">
        <v>84.4</v>
      </c>
      <c r="K282">
        <v>86.45</v>
      </c>
      <c r="L282">
        <v>83.02</v>
      </c>
      <c r="M282">
        <v>84.02</v>
      </c>
      <c r="N282">
        <v>83.53</v>
      </c>
      <c r="O282" s="3">
        <v>26649</v>
      </c>
      <c r="P282" s="2">
        <v>85.096800000000002</v>
      </c>
      <c r="Q282" s="3">
        <v>427051</v>
      </c>
      <c r="R282" s="11">
        <f t="shared" si="20"/>
        <v>2239048.98</v>
      </c>
      <c r="S282" s="13">
        <f t="shared" si="22"/>
        <v>-5.327335148573531E-3</v>
      </c>
      <c r="T282" s="12">
        <f t="shared" si="23"/>
        <v>-0.45000000000000284</v>
      </c>
      <c r="U282" s="14">
        <f t="shared" si="24"/>
        <v>-6.9999999999993179E-2</v>
      </c>
      <c r="V282" s="12">
        <f t="shared" si="21"/>
        <v>3.4300000000000068</v>
      </c>
    </row>
    <row r="283" spans="2:22" x14ac:dyDescent="0.3">
      <c r="B283" s="350">
        <v>44586</v>
      </c>
      <c r="C283">
        <v>83.59</v>
      </c>
      <c r="D283">
        <v>87.48</v>
      </c>
      <c r="E283">
        <v>83.29</v>
      </c>
      <c r="F283">
        <v>87.09</v>
      </c>
      <c r="G283" s="3">
        <v>2705</v>
      </c>
      <c r="H283" t="s">
        <v>23</v>
      </c>
      <c r="I283" s="1">
        <v>85.249200000000002</v>
      </c>
      <c r="J283" s="7">
        <v>84.3</v>
      </c>
      <c r="K283">
        <v>88.1</v>
      </c>
      <c r="L283">
        <v>83.61</v>
      </c>
      <c r="M283">
        <v>87.45</v>
      </c>
      <c r="N283">
        <v>87.4</v>
      </c>
      <c r="O283" s="3">
        <v>28175</v>
      </c>
      <c r="P283" s="2">
        <v>86.247799999999998</v>
      </c>
      <c r="Q283" s="3">
        <v>428910</v>
      </c>
      <c r="R283" s="11">
        <f t="shared" si="20"/>
        <v>2463903.75</v>
      </c>
      <c r="S283" s="13">
        <f t="shared" si="22"/>
        <v>4.0823613425374994E-2</v>
      </c>
      <c r="T283" s="12">
        <f t="shared" si="23"/>
        <v>3.4300000000000068</v>
      </c>
      <c r="U283" s="14">
        <f t="shared" si="24"/>
        <v>0.28000000000000114</v>
      </c>
      <c r="V283" s="12">
        <f t="shared" si="21"/>
        <v>4.4899999999999949</v>
      </c>
    </row>
    <row r="284" spans="2:22" x14ac:dyDescent="0.3">
      <c r="B284" s="350">
        <v>44587</v>
      </c>
      <c r="C284">
        <v>86.48</v>
      </c>
      <c r="D284">
        <v>89.49</v>
      </c>
      <c r="E284">
        <v>86.48</v>
      </c>
      <c r="F284">
        <v>88.29</v>
      </c>
      <c r="G284" s="3">
        <v>837</v>
      </c>
      <c r="H284" t="s">
        <v>23</v>
      </c>
      <c r="I284" s="1">
        <v>88.490300000000005</v>
      </c>
      <c r="J284" s="7">
        <v>87.37</v>
      </c>
      <c r="K284">
        <v>90</v>
      </c>
      <c r="L284">
        <v>86.63</v>
      </c>
      <c r="M284">
        <v>88.66</v>
      </c>
      <c r="N284">
        <v>88.83</v>
      </c>
      <c r="O284" s="3">
        <v>28002</v>
      </c>
      <c r="P284" s="2">
        <v>89.070899999999995</v>
      </c>
      <c r="Q284" s="3">
        <v>429841</v>
      </c>
      <c r="R284" s="11">
        <f t="shared" si="20"/>
        <v>2482657.3199999998</v>
      </c>
      <c r="S284" s="13">
        <f t="shared" si="22"/>
        <v>1.3836477987421381E-2</v>
      </c>
      <c r="T284" s="12">
        <f t="shared" si="23"/>
        <v>1.2099999999999937</v>
      </c>
      <c r="U284" s="14">
        <f t="shared" si="24"/>
        <v>-7.9999999999998295E-2</v>
      </c>
      <c r="V284" s="12">
        <f t="shared" si="21"/>
        <v>3.3700000000000045</v>
      </c>
    </row>
    <row r="285" spans="2:22" x14ac:dyDescent="0.3">
      <c r="B285" s="350">
        <v>44588</v>
      </c>
      <c r="C285">
        <v>87.95</v>
      </c>
      <c r="D285">
        <v>89.41</v>
      </c>
      <c r="E285">
        <v>87.66</v>
      </c>
      <c r="F285">
        <v>89.39</v>
      </c>
      <c r="G285" s="3">
        <v>1121</v>
      </c>
      <c r="H285" t="s">
        <v>23</v>
      </c>
      <c r="I285" s="1">
        <v>88.625500000000002</v>
      </c>
      <c r="J285" s="7">
        <v>87.9</v>
      </c>
      <c r="K285">
        <v>89.95</v>
      </c>
      <c r="L285">
        <v>87.9</v>
      </c>
      <c r="M285">
        <v>89.76</v>
      </c>
      <c r="N285">
        <v>89.39</v>
      </c>
      <c r="O285" s="3">
        <v>21715</v>
      </c>
      <c r="P285" s="2">
        <v>88.939499999999995</v>
      </c>
      <c r="Q285" s="3">
        <v>432005</v>
      </c>
      <c r="R285" s="11">
        <f t="shared" si="20"/>
        <v>1949138.4000000001</v>
      </c>
      <c r="S285" s="13">
        <f t="shared" si="22"/>
        <v>1.2406947890818865E-2</v>
      </c>
      <c r="T285" s="12">
        <f t="shared" si="23"/>
        <v>1.1000000000000085</v>
      </c>
      <c r="U285" s="14">
        <f t="shared" si="24"/>
        <v>-0.75999999999999091</v>
      </c>
      <c r="V285" s="12">
        <f t="shared" si="21"/>
        <v>2.0499999999999972</v>
      </c>
    </row>
    <row r="286" spans="2:22" x14ac:dyDescent="0.3">
      <c r="B286" s="350">
        <v>44589</v>
      </c>
      <c r="C286">
        <v>89.69</v>
      </c>
      <c r="D286">
        <v>90.06</v>
      </c>
      <c r="E286">
        <v>88.5</v>
      </c>
      <c r="F286">
        <v>88.82</v>
      </c>
      <c r="G286" s="3">
        <v>1891</v>
      </c>
      <c r="H286" t="s">
        <v>23</v>
      </c>
      <c r="I286" s="1">
        <v>88.9482</v>
      </c>
      <c r="J286" s="7">
        <v>89.4</v>
      </c>
      <c r="K286">
        <v>90.63</v>
      </c>
      <c r="L286">
        <v>88.88</v>
      </c>
      <c r="M286">
        <v>89.22</v>
      </c>
      <c r="N286">
        <v>89.38</v>
      </c>
      <c r="O286" s="3">
        <v>19657</v>
      </c>
      <c r="P286" s="2">
        <v>89.638300000000001</v>
      </c>
      <c r="Q286" s="3">
        <v>432330</v>
      </c>
      <c r="R286" s="11">
        <f t="shared" si="20"/>
        <v>1753797.54</v>
      </c>
      <c r="S286" s="13">
        <f t="shared" si="22"/>
        <v>-6.0160427807487427E-3</v>
      </c>
      <c r="T286" s="12">
        <f t="shared" si="23"/>
        <v>-0.54000000000000625</v>
      </c>
      <c r="U286" s="14">
        <f t="shared" si="24"/>
        <v>-0.35999999999999943</v>
      </c>
      <c r="V286" s="12">
        <f t="shared" si="21"/>
        <v>1.75</v>
      </c>
    </row>
    <row r="287" spans="2:22" x14ac:dyDescent="0.3">
      <c r="B287" s="350">
        <v>44592</v>
      </c>
      <c r="C287">
        <v>89.1</v>
      </c>
      <c r="D287">
        <v>89.3</v>
      </c>
      <c r="E287">
        <v>87.71</v>
      </c>
      <c r="F287">
        <v>88.8</v>
      </c>
      <c r="G287" s="3">
        <v>2327</v>
      </c>
      <c r="H287" t="s">
        <v>23</v>
      </c>
      <c r="I287" s="1">
        <v>88.427800000000005</v>
      </c>
      <c r="J287" s="7">
        <v>89.37</v>
      </c>
      <c r="K287">
        <v>89.95</v>
      </c>
      <c r="L287">
        <v>88.1</v>
      </c>
      <c r="M287">
        <v>89.24</v>
      </c>
      <c r="N287">
        <v>89.7</v>
      </c>
      <c r="O287" s="3">
        <v>17720</v>
      </c>
      <c r="P287" s="2">
        <v>88.858999999999995</v>
      </c>
      <c r="Q287" s="3">
        <v>432593</v>
      </c>
      <c r="R287" s="11">
        <f t="shared" si="20"/>
        <v>1581332.7999999998</v>
      </c>
      <c r="S287" s="13">
        <f t="shared" si="22"/>
        <v>2.241649854293204E-4</v>
      </c>
      <c r="T287" s="12">
        <f t="shared" si="23"/>
        <v>1.9999999999996021E-2</v>
      </c>
      <c r="U287" s="14">
        <f t="shared" si="24"/>
        <v>0.15000000000000568</v>
      </c>
      <c r="V287" s="12">
        <f t="shared" si="21"/>
        <v>1.8500000000000085</v>
      </c>
    </row>
    <row r="288" spans="2:22" x14ac:dyDescent="0.3">
      <c r="B288" s="350">
        <v>44593</v>
      </c>
      <c r="C288">
        <v>88.78</v>
      </c>
      <c r="D288">
        <v>89.52</v>
      </c>
      <c r="E288">
        <v>86.75</v>
      </c>
      <c r="F288">
        <v>89.1</v>
      </c>
      <c r="G288" s="3">
        <v>1103</v>
      </c>
      <c r="H288" t="s">
        <v>23</v>
      </c>
      <c r="I288" s="1">
        <v>88.094800000000006</v>
      </c>
      <c r="J288" s="7">
        <v>89.74</v>
      </c>
      <c r="K288">
        <v>89.94</v>
      </c>
      <c r="L288">
        <v>87.16</v>
      </c>
      <c r="M288">
        <v>89.52</v>
      </c>
      <c r="N288">
        <v>89.83</v>
      </c>
      <c r="O288" s="3">
        <v>22349</v>
      </c>
      <c r="P288" s="2">
        <v>88.584299999999999</v>
      </c>
      <c r="Q288" s="3">
        <v>432151</v>
      </c>
      <c r="R288" s="11">
        <f t="shared" si="20"/>
        <v>2000682.48</v>
      </c>
      <c r="S288" s="13">
        <f t="shared" si="22"/>
        <v>3.1376064545047821E-3</v>
      </c>
      <c r="T288" s="12">
        <f t="shared" si="23"/>
        <v>0.28000000000000114</v>
      </c>
      <c r="U288" s="14">
        <f t="shared" si="24"/>
        <v>0.5</v>
      </c>
      <c r="V288" s="12">
        <f t="shared" si="21"/>
        <v>2.7800000000000011</v>
      </c>
    </row>
    <row r="289" spans="2:22" x14ac:dyDescent="0.3">
      <c r="B289" s="350">
        <v>44594</v>
      </c>
      <c r="C289">
        <v>90.5</v>
      </c>
      <c r="D289">
        <v>94.09</v>
      </c>
      <c r="E289">
        <v>90.49</v>
      </c>
      <c r="F289">
        <v>93.67</v>
      </c>
      <c r="G289" s="3">
        <v>1776</v>
      </c>
      <c r="H289" t="s">
        <v>23</v>
      </c>
      <c r="I289" s="1">
        <v>92.437299999999993</v>
      </c>
      <c r="J289" s="7">
        <v>90</v>
      </c>
      <c r="K289">
        <v>94.62</v>
      </c>
      <c r="L289">
        <v>89.6</v>
      </c>
      <c r="M289">
        <v>94.21</v>
      </c>
      <c r="N289">
        <v>94.34</v>
      </c>
      <c r="O289" s="3">
        <v>40361</v>
      </c>
      <c r="P289" s="2">
        <v>92.888499999999993</v>
      </c>
      <c r="Q289" s="3">
        <v>433223</v>
      </c>
      <c r="R289" s="11">
        <f t="shared" si="20"/>
        <v>3802409.8099999996</v>
      </c>
      <c r="S289" s="13">
        <f t="shared" si="22"/>
        <v>5.239052725647908E-2</v>
      </c>
      <c r="T289" s="12">
        <f t="shared" si="23"/>
        <v>4.6899999999999977</v>
      </c>
      <c r="U289" s="14">
        <f t="shared" si="24"/>
        <v>0.48000000000000398</v>
      </c>
      <c r="V289" s="12">
        <f t="shared" si="21"/>
        <v>5.0200000000000102</v>
      </c>
    </row>
    <row r="290" spans="2:22" x14ac:dyDescent="0.3">
      <c r="B290" s="350">
        <v>44595</v>
      </c>
      <c r="C290">
        <v>93.25</v>
      </c>
      <c r="D290">
        <v>94.3</v>
      </c>
      <c r="E290">
        <v>92.74</v>
      </c>
      <c r="F290">
        <v>94.29</v>
      </c>
      <c r="G290" s="3">
        <v>3931</v>
      </c>
      <c r="H290" t="s">
        <v>23</v>
      </c>
      <c r="I290" s="1">
        <v>93.261399999999995</v>
      </c>
      <c r="J290" s="7">
        <v>94.25</v>
      </c>
      <c r="K290">
        <v>94.94</v>
      </c>
      <c r="L290">
        <v>93.1</v>
      </c>
      <c r="M290">
        <v>94.81</v>
      </c>
      <c r="N290">
        <v>94.48</v>
      </c>
      <c r="O290" s="3">
        <v>22092</v>
      </c>
      <c r="P290" s="2">
        <v>93.889099999999999</v>
      </c>
      <c r="Q290" s="3">
        <v>434287</v>
      </c>
      <c r="R290" s="11">
        <f t="shared" si="20"/>
        <v>2094542.52</v>
      </c>
      <c r="S290" s="13">
        <f t="shared" si="22"/>
        <v>6.368750663411582E-3</v>
      </c>
      <c r="T290" s="12">
        <f t="shared" si="23"/>
        <v>0.60000000000000853</v>
      </c>
      <c r="U290" s="14">
        <f t="shared" si="24"/>
        <v>4.0000000000006253E-2</v>
      </c>
      <c r="V290" s="12">
        <f t="shared" si="21"/>
        <v>1.8400000000000034</v>
      </c>
    </row>
    <row r="291" spans="2:22" x14ac:dyDescent="0.3">
      <c r="B291" s="350">
        <v>44596</v>
      </c>
      <c r="C291">
        <v>94.05</v>
      </c>
      <c r="D291">
        <v>96.87</v>
      </c>
      <c r="E291">
        <v>94.05</v>
      </c>
      <c r="F291">
        <v>95.93</v>
      </c>
      <c r="G291" s="3">
        <v>4517</v>
      </c>
      <c r="H291" t="s">
        <v>23</v>
      </c>
      <c r="I291" s="1">
        <v>95.9071</v>
      </c>
      <c r="J291" s="7">
        <v>94.89</v>
      </c>
      <c r="K291">
        <v>97.5</v>
      </c>
      <c r="L291">
        <v>94.44</v>
      </c>
      <c r="M291">
        <v>96.45</v>
      </c>
      <c r="N291">
        <v>96.42</v>
      </c>
      <c r="O291" s="3">
        <v>27888</v>
      </c>
      <c r="P291" s="2">
        <v>96.086200000000005</v>
      </c>
      <c r="Q291" s="3">
        <v>434582</v>
      </c>
      <c r="R291" s="11">
        <f t="shared" si="20"/>
        <v>2689797.6</v>
      </c>
      <c r="S291" s="13">
        <f t="shared" si="22"/>
        <v>1.7297753401539939E-2</v>
      </c>
      <c r="T291" s="12">
        <f t="shared" si="23"/>
        <v>1.6400000000000006</v>
      </c>
      <c r="U291" s="14">
        <f t="shared" si="24"/>
        <v>7.9999999999998295E-2</v>
      </c>
      <c r="V291" s="12">
        <f t="shared" si="21"/>
        <v>3.0600000000000023</v>
      </c>
    </row>
    <row r="292" spans="2:22" x14ac:dyDescent="0.3">
      <c r="B292" s="350">
        <v>44599</v>
      </c>
      <c r="C292">
        <v>95.04</v>
      </c>
      <c r="D292">
        <v>96.2</v>
      </c>
      <c r="E292">
        <v>93.35</v>
      </c>
      <c r="F292">
        <v>96.18</v>
      </c>
      <c r="G292" s="3">
        <v>670</v>
      </c>
      <c r="H292" t="s">
        <v>23</v>
      </c>
      <c r="I292" s="1">
        <v>94.62</v>
      </c>
      <c r="J292" s="7">
        <v>96.62</v>
      </c>
      <c r="K292">
        <v>96.8</v>
      </c>
      <c r="L292">
        <v>93.7</v>
      </c>
      <c r="M292">
        <v>96.7</v>
      </c>
      <c r="N292">
        <v>96.24</v>
      </c>
      <c r="O292" s="3">
        <v>24298</v>
      </c>
      <c r="P292" s="2">
        <v>95.372299999999996</v>
      </c>
      <c r="Q292" s="3">
        <v>433363</v>
      </c>
      <c r="R292" s="11">
        <f t="shared" si="20"/>
        <v>2349616.6</v>
      </c>
      <c r="S292" s="13">
        <f t="shared" si="22"/>
        <v>2.5920165889061764E-3</v>
      </c>
      <c r="T292" s="12">
        <f t="shared" si="23"/>
        <v>0.25</v>
      </c>
      <c r="U292" s="14">
        <f t="shared" si="24"/>
        <v>0.17000000000000171</v>
      </c>
      <c r="V292" s="12">
        <f t="shared" si="21"/>
        <v>3.0999999999999943</v>
      </c>
    </row>
    <row r="293" spans="2:22" x14ac:dyDescent="0.3">
      <c r="B293" s="350">
        <v>44600</v>
      </c>
      <c r="C293">
        <v>97.19</v>
      </c>
      <c r="D293">
        <v>97.7</v>
      </c>
      <c r="E293">
        <v>94.79</v>
      </c>
      <c r="F293">
        <v>96.38</v>
      </c>
      <c r="G293" s="3">
        <v>4559</v>
      </c>
      <c r="H293" t="s">
        <v>23</v>
      </c>
      <c r="I293" s="1">
        <v>96.661799999999999</v>
      </c>
      <c r="J293" s="7">
        <v>97</v>
      </c>
      <c r="K293">
        <v>98.49</v>
      </c>
      <c r="L293">
        <v>95.25</v>
      </c>
      <c r="M293">
        <v>96.93</v>
      </c>
      <c r="N293">
        <v>95.82</v>
      </c>
      <c r="O293" s="3">
        <v>30319</v>
      </c>
      <c r="P293" s="2">
        <v>97.476900000000001</v>
      </c>
      <c r="Q293" s="3">
        <v>436729</v>
      </c>
      <c r="R293" s="11">
        <f t="shared" si="20"/>
        <v>2938820.6700000004</v>
      </c>
      <c r="S293" s="13">
        <f t="shared" si="22"/>
        <v>2.3784901758014954E-3</v>
      </c>
      <c r="T293" s="12">
        <f t="shared" si="23"/>
        <v>0.23000000000000398</v>
      </c>
      <c r="U293" s="14">
        <f t="shared" si="24"/>
        <v>0.29999999999999716</v>
      </c>
      <c r="V293" s="12">
        <f t="shared" si="21"/>
        <v>3.2399999999999949</v>
      </c>
    </row>
    <row r="294" spans="2:22" x14ac:dyDescent="0.3">
      <c r="B294" s="350">
        <v>44601</v>
      </c>
      <c r="C294">
        <v>95.71</v>
      </c>
      <c r="D294">
        <v>96.91</v>
      </c>
      <c r="E294">
        <v>89.8</v>
      </c>
      <c r="F294">
        <v>90.31</v>
      </c>
      <c r="G294" s="3">
        <v>2201</v>
      </c>
      <c r="H294" t="s">
        <v>23</v>
      </c>
      <c r="I294" s="1">
        <v>93.969300000000004</v>
      </c>
      <c r="J294" s="7">
        <v>96.29</v>
      </c>
      <c r="K294">
        <v>97.6</v>
      </c>
      <c r="L294">
        <v>90.26</v>
      </c>
      <c r="M294">
        <v>90.79</v>
      </c>
      <c r="N294">
        <v>91.81</v>
      </c>
      <c r="O294" s="3">
        <v>35633</v>
      </c>
      <c r="P294" s="2">
        <v>94.284700000000001</v>
      </c>
      <c r="Q294" s="3">
        <v>437815</v>
      </c>
      <c r="R294" s="11">
        <f t="shared" si="20"/>
        <v>3235120.0700000003</v>
      </c>
      <c r="S294" s="13">
        <f t="shared" si="22"/>
        <v>-6.3344681729082808E-2</v>
      </c>
      <c r="T294" s="12">
        <f t="shared" si="23"/>
        <v>-6.1400000000000006</v>
      </c>
      <c r="U294" s="14">
        <f t="shared" si="24"/>
        <v>-0.64000000000000057</v>
      </c>
      <c r="V294" s="12">
        <f t="shared" si="21"/>
        <v>7.3399999999999892</v>
      </c>
    </row>
    <row r="295" spans="2:22" x14ac:dyDescent="0.3">
      <c r="B295" s="350">
        <v>44602</v>
      </c>
      <c r="C295">
        <v>91.4</v>
      </c>
      <c r="D295">
        <v>92.83</v>
      </c>
      <c r="E295">
        <v>88.88</v>
      </c>
      <c r="F295">
        <v>90.34</v>
      </c>
      <c r="G295" s="3">
        <v>2537</v>
      </c>
      <c r="H295" t="s">
        <v>23</v>
      </c>
      <c r="I295" s="1">
        <v>90.428100000000001</v>
      </c>
      <c r="J295" s="7">
        <v>91.45</v>
      </c>
      <c r="K295">
        <v>93.42</v>
      </c>
      <c r="L295">
        <v>89.25</v>
      </c>
      <c r="M295">
        <v>90.78</v>
      </c>
      <c r="N295">
        <v>91.2</v>
      </c>
      <c r="O295" s="3">
        <v>28871</v>
      </c>
      <c r="P295" s="2">
        <v>90.980999999999995</v>
      </c>
      <c r="Q295" s="3">
        <v>437756</v>
      </c>
      <c r="R295" s="11">
        <f t="shared" si="20"/>
        <v>2620909.38</v>
      </c>
      <c r="S295" s="13">
        <f t="shared" si="22"/>
        <v>-1.1014428901867657E-4</v>
      </c>
      <c r="T295" s="12">
        <f t="shared" si="23"/>
        <v>-1.0000000000005116E-2</v>
      </c>
      <c r="U295" s="14">
        <f t="shared" si="24"/>
        <v>0.65999999999999659</v>
      </c>
      <c r="V295" s="12">
        <f t="shared" si="21"/>
        <v>4.1700000000000017</v>
      </c>
    </row>
    <row r="296" spans="2:22" x14ac:dyDescent="0.3">
      <c r="B296" s="350">
        <v>44603</v>
      </c>
      <c r="C296">
        <v>89.83</v>
      </c>
      <c r="D296">
        <v>92.7</v>
      </c>
      <c r="E296">
        <v>88.39</v>
      </c>
      <c r="F296">
        <v>92.43</v>
      </c>
      <c r="G296" s="3">
        <v>3388</v>
      </c>
      <c r="H296" t="s">
        <v>23</v>
      </c>
      <c r="I296" s="1">
        <v>90.064499999999995</v>
      </c>
      <c r="J296" s="7">
        <v>90.5</v>
      </c>
      <c r="K296">
        <v>93.38</v>
      </c>
      <c r="L296">
        <v>88.5</v>
      </c>
      <c r="M296">
        <v>92.87</v>
      </c>
      <c r="N296">
        <v>92.6</v>
      </c>
      <c r="O296" s="3">
        <v>24984</v>
      </c>
      <c r="P296" s="2">
        <v>91.081100000000006</v>
      </c>
      <c r="Q296" s="3">
        <v>436900</v>
      </c>
      <c r="R296" s="11">
        <f t="shared" si="20"/>
        <v>2320264.08</v>
      </c>
      <c r="S296" s="13">
        <f t="shared" si="22"/>
        <v>2.3022692222956609E-2</v>
      </c>
      <c r="T296" s="12">
        <f t="shared" si="23"/>
        <v>2.0900000000000034</v>
      </c>
      <c r="U296" s="14">
        <f t="shared" si="24"/>
        <v>-0.28000000000000114</v>
      </c>
      <c r="V296" s="12">
        <f t="shared" si="21"/>
        <v>4.8799999999999955</v>
      </c>
    </row>
    <row r="297" spans="2:22" x14ac:dyDescent="0.3">
      <c r="B297" s="350">
        <v>44606</v>
      </c>
      <c r="C297">
        <v>93.03</v>
      </c>
      <c r="D297">
        <v>93.08</v>
      </c>
      <c r="E297">
        <v>89.48</v>
      </c>
      <c r="F297">
        <v>91.27</v>
      </c>
      <c r="G297" s="3">
        <v>1735</v>
      </c>
      <c r="H297" t="s">
        <v>23</v>
      </c>
      <c r="I297" s="1">
        <v>90.621399999999994</v>
      </c>
      <c r="J297" s="7">
        <v>93.7</v>
      </c>
      <c r="K297">
        <v>94</v>
      </c>
      <c r="L297">
        <v>89.9</v>
      </c>
      <c r="M297">
        <v>91.76</v>
      </c>
      <c r="N297">
        <v>91.77</v>
      </c>
      <c r="O297" s="3">
        <v>23371</v>
      </c>
      <c r="P297" s="2">
        <v>91.420100000000005</v>
      </c>
      <c r="Q297" s="3">
        <v>438070</v>
      </c>
      <c r="R297" s="11">
        <f t="shared" si="20"/>
        <v>2144522.96</v>
      </c>
      <c r="S297" s="13">
        <f t="shared" si="22"/>
        <v>-1.195219123505975E-2</v>
      </c>
      <c r="T297" s="12">
        <f t="shared" si="23"/>
        <v>-1.1099999999999994</v>
      </c>
      <c r="U297" s="14">
        <f t="shared" si="24"/>
        <v>0.82999999999999829</v>
      </c>
      <c r="V297" s="12">
        <f t="shared" si="21"/>
        <v>4.0999999999999943</v>
      </c>
    </row>
    <row r="298" spans="2:22" x14ac:dyDescent="0.3">
      <c r="B298" s="350">
        <v>44607</v>
      </c>
      <c r="C298">
        <v>91.12</v>
      </c>
      <c r="D298">
        <v>92.16</v>
      </c>
      <c r="E298">
        <v>89.89</v>
      </c>
      <c r="F298">
        <v>90.63</v>
      </c>
      <c r="G298" s="3">
        <v>4411</v>
      </c>
      <c r="H298" t="s">
        <v>23</v>
      </c>
      <c r="I298" s="1">
        <v>90.599100000000007</v>
      </c>
      <c r="J298" s="7">
        <v>91.48</v>
      </c>
      <c r="K298">
        <v>92.75</v>
      </c>
      <c r="L298">
        <v>90.31</v>
      </c>
      <c r="M298">
        <v>91.14</v>
      </c>
      <c r="N298">
        <v>90.32</v>
      </c>
      <c r="O298" s="3">
        <v>26149</v>
      </c>
      <c r="P298" s="2">
        <v>91.241699999999994</v>
      </c>
      <c r="Q298" s="3">
        <v>437571</v>
      </c>
      <c r="R298" s="11">
        <f t="shared" si="20"/>
        <v>2383219.86</v>
      </c>
      <c r="S298" s="13">
        <f t="shared" si="22"/>
        <v>-6.7567567567567988E-3</v>
      </c>
      <c r="T298" s="12">
        <f t="shared" si="23"/>
        <v>-0.62000000000000455</v>
      </c>
      <c r="U298" s="14">
        <f t="shared" si="24"/>
        <v>-0.28000000000000114</v>
      </c>
      <c r="V298" s="12">
        <f t="shared" si="21"/>
        <v>2.4399999999999977</v>
      </c>
    </row>
    <row r="299" spans="2:22" x14ac:dyDescent="0.3">
      <c r="B299" s="350">
        <v>44608</v>
      </c>
      <c r="C299">
        <v>90.21</v>
      </c>
      <c r="D299">
        <v>90.26</v>
      </c>
      <c r="E299">
        <v>87.33</v>
      </c>
      <c r="F299">
        <v>89.31</v>
      </c>
      <c r="G299" s="3">
        <v>2533</v>
      </c>
      <c r="H299" t="s">
        <v>23</v>
      </c>
      <c r="I299" s="1">
        <v>88.799000000000007</v>
      </c>
      <c r="J299" s="7">
        <v>90.29</v>
      </c>
      <c r="K299">
        <v>91.21</v>
      </c>
      <c r="L299">
        <v>87.77</v>
      </c>
      <c r="M299">
        <v>89.86</v>
      </c>
      <c r="N299">
        <v>89.72</v>
      </c>
      <c r="O299" s="3">
        <v>31053</v>
      </c>
      <c r="P299" s="2">
        <v>89.361599999999996</v>
      </c>
      <c r="Q299" s="3">
        <v>436913</v>
      </c>
      <c r="R299" s="11">
        <f t="shared" si="20"/>
        <v>2790422.58</v>
      </c>
      <c r="S299" s="13">
        <f t="shared" si="22"/>
        <v>-1.4044327408382684E-2</v>
      </c>
      <c r="T299" s="12">
        <f t="shared" si="23"/>
        <v>-1.2800000000000011</v>
      </c>
      <c r="U299" s="14">
        <f t="shared" si="24"/>
        <v>-0.84999999999999432</v>
      </c>
      <c r="V299" s="12">
        <f t="shared" si="21"/>
        <v>3.4399999999999977</v>
      </c>
    </row>
    <row r="300" spans="2:22" x14ac:dyDescent="0.3">
      <c r="B300" s="350">
        <v>44609</v>
      </c>
      <c r="C300">
        <v>89.5</v>
      </c>
      <c r="D300">
        <v>89.82</v>
      </c>
      <c r="E300">
        <v>85.36</v>
      </c>
      <c r="F300">
        <v>85.94</v>
      </c>
      <c r="G300" s="3">
        <v>3517</v>
      </c>
      <c r="H300" t="s">
        <v>23</v>
      </c>
      <c r="I300" s="1">
        <v>87.278099999999995</v>
      </c>
      <c r="J300" s="7">
        <v>89.84</v>
      </c>
      <c r="K300">
        <v>90.45</v>
      </c>
      <c r="L300">
        <v>85.8</v>
      </c>
      <c r="M300">
        <v>86.44</v>
      </c>
      <c r="N300">
        <v>86.23</v>
      </c>
      <c r="O300" s="3">
        <v>31592</v>
      </c>
      <c r="P300" s="2">
        <v>87.414299999999997</v>
      </c>
      <c r="Q300" s="3">
        <v>438767</v>
      </c>
      <c r="R300" s="11">
        <f t="shared" si="20"/>
        <v>2730812.48</v>
      </c>
      <c r="S300" s="13">
        <f t="shared" si="22"/>
        <v>-3.805920320498557E-2</v>
      </c>
      <c r="T300" s="12">
        <f t="shared" si="23"/>
        <v>-3.4200000000000017</v>
      </c>
      <c r="U300" s="14">
        <f t="shared" si="24"/>
        <v>-1.9999999999996021E-2</v>
      </c>
      <c r="V300" s="12">
        <f t="shared" si="21"/>
        <v>4.6500000000000057</v>
      </c>
    </row>
    <row r="301" spans="2:22" x14ac:dyDescent="0.3">
      <c r="B301" s="350">
        <v>44610</v>
      </c>
      <c r="C301">
        <v>86.39</v>
      </c>
      <c r="D301">
        <v>89.08</v>
      </c>
      <c r="E301">
        <v>86.39</v>
      </c>
      <c r="F301">
        <v>89.02</v>
      </c>
      <c r="G301" s="3">
        <v>3303</v>
      </c>
      <c r="H301" t="s">
        <v>23</v>
      </c>
      <c r="I301" s="1">
        <v>87.8489</v>
      </c>
      <c r="J301" s="7">
        <v>86.16</v>
      </c>
      <c r="K301">
        <v>89.66</v>
      </c>
      <c r="L301">
        <v>86.16</v>
      </c>
      <c r="M301">
        <v>89.47</v>
      </c>
      <c r="N301">
        <v>89.07</v>
      </c>
      <c r="O301" s="3">
        <v>21366</v>
      </c>
      <c r="P301" s="2">
        <v>88.277000000000001</v>
      </c>
      <c r="Q301" s="3">
        <v>437385</v>
      </c>
      <c r="R301" s="11">
        <f t="shared" si="20"/>
        <v>1911616.02</v>
      </c>
      <c r="S301" s="13">
        <f t="shared" si="22"/>
        <v>3.5053216103655638E-2</v>
      </c>
      <c r="T301" s="12">
        <f t="shared" si="23"/>
        <v>3.0300000000000011</v>
      </c>
      <c r="U301" s="14">
        <f t="shared" si="24"/>
        <v>-0.28000000000000114</v>
      </c>
      <c r="V301" s="12">
        <f t="shared" si="21"/>
        <v>3.5</v>
      </c>
    </row>
    <row r="302" spans="2:22" x14ac:dyDescent="0.3">
      <c r="B302" s="350">
        <v>44613</v>
      </c>
      <c r="C302">
        <v>88.34</v>
      </c>
      <c r="D302">
        <v>90.4</v>
      </c>
      <c r="E302">
        <v>87.64</v>
      </c>
      <c r="F302">
        <v>89.26</v>
      </c>
      <c r="G302" s="3">
        <v>2718</v>
      </c>
      <c r="H302" t="s">
        <v>23</v>
      </c>
      <c r="I302" s="1">
        <v>89.100300000000004</v>
      </c>
      <c r="J302" s="7">
        <v>89.07</v>
      </c>
      <c r="K302">
        <v>90.95</v>
      </c>
      <c r="L302">
        <v>88.02</v>
      </c>
      <c r="M302">
        <v>89.68</v>
      </c>
      <c r="N302">
        <v>89.3</v>
      </c>
      <c r="O302" s="3">
        <v>19946</v>
      </c>
      <c r="P302" s="2">
        <v>89.545299999999997</v>
      </c>
      <c r="Q302" s="3">
        <v>438258</v>
      </c>
      <c r="R302" s="11">
        <f t="shared" si="20"/>
        <v>1788757.28</v>
      </c>
      <c r="S302" s="13">
        <f t="shared" si="22"/>
        <v>2.3471554711076426E-3</v>
      </c>
      <c r="T302" s="12">
        <f t="shared" si="23"/>
        <v>0.21000000000000796</v>
      </c>
      <c r="U302" s="14">
        <f t="shared" si="24"/>
        <v>-0.40000000000000568</v>
      </c>
      <c r="V302" s="12">
        <f t="shared" si="21"/>
        <v>2.9300000000000068</v>
      </c>
    </row>
    <row r="303" spans="2:22" x14ac:dyDescent="0.3">
      <c r="B303" s="350">
        <v>44614</v>
      </c>
      <c r="C303">
        <v>89.3</v>
      </c>
      <c r="D303">
        <v>89.48</v>
      </c>
      <c r="E303">
        <v>87.8</v>
      </c>
      <c r="F303">
        <v>89.37</v>
      </c>
      <c r="G303" s="3">
        <v>3154</v>
      </c>
      <c r="H303" t="s">
        <v>23</v>
      </c>
      <c r="I303" s="1">
        <v>88.672200000000004</v>
      </c>
      <c r="J303" s="7">
        <v>89.9</v>
      </c>
      <c r="K303">
        <v>90.28</v>
      </c>
      <c r="L303">
        <v>88.1</v>
      </c>
      <c r="M303">
        <v>89.77</v>
      </c>
      <c r="N303">
        <v>89.61</v>
      </c>
      <c r="O303" s="3">
        <v>22306</v>
      </c>
      <c r="P303" s="2">
        <v>89.191500000000005</v>
      </c>
      <c r="Q303" s="3">
        <v>438361</v>
      </c>
      <c r="R303" s="11">
        <f t="shared" si="20"/>
        <v>2002409.6199999999</v>
      </c>
      <c r="S303" s="13">
        <f t="shared" si="22"/>
        <v>1.0035682426403625E-3</v>
      </c>
      <c r="T303" s="12">
        <f t="shared" si="23"/>
        <v>8.99999999999892E-2</v>
      </c>
      <c r="U303" s="14">
        <f t="shared" si="24"/>
        <v>0.21999999999999886</v>
      </c>
      <c r="V303" s="12">
        <f t="shared" si="21"/>
        <v>2.1800000000000068</v>
      </c>
    </row>
    <row r="304" spans="2:22" x14ac:dyDescent="0.3">
      <c r="B304" s="350">
        <v>44615</v>
      </c>
      <c r="C304">
        <v>90.1</v>
      </c>
      <c r="D304">
        <v>94.7</v>
      </c>
      <c r="E304">
        <v>90.1</v>
      </c>
      <c r="F304">
        <v>94.67</v>
      </c>
      <c r="G304" s="3">
        <v>3014</v>
      </c>
      <c r="H304" t="s">
        <v>23</v>
      </c>
      <c r="I304" s="1">
        <v>92.715100000000007</v>
      </c>
      <c r="J304" s="7">
        <v>89.79</v>
      </c>
      <c r="K304">
        <v>95.56</v>
      </c>
      <c r="L304">
        <v>89.54</v>
      </c>
      <c r="M304">
        <v>95.07</v>
      </c>
      <c r="N304">
        <v>94.75</v>
      </c>
      <c r="O304" s="3">
        <v>30152</v>
      </c>
      <c r="P304" s="2">
        <v>93.493499999999997</v>
      </c>
      <c r="Q304" s="3">
        <v>439379</v>
      </c>
      <c r="R304" s="11">
        <f t="shared" si="20"/>
        <v>2866550.6399999997</v>
      </c>
      <c r="S304" s="13">
        <f t="shared" si="22"/>
        <v>5.9039768296758277E-2</v>
      </c>
      <c r="T304" s="12">
        <f t="shared" si="23"/>
        <v>5.2999999999999972</v>
      </c>
      <c r="U304" s="14">
        <f t="shared" si="24"/>
        <v>2.0000000000010232E-2</v>
      </c>
      <c r="V304" s="12">
        <f t="shared" si="21"/>
        <v>6.019999999999996</v>
      </c>
    </row>
    <row r="305" spans="2:22" x14ac:dyDescent="0.3">
      <c r="B305" s="350">
        <v>44616</v>
      </c>
      <c r="C305">
        <v>94.38</v>
      </c>
      <c r="D305">
        <v>94.38</v>
      </c>
      <c r="E305">
        <v>85.82</v>
      </c>
      <c r="F305">
        <v>86.63</v>
      </c>
      <c r="G305" s="3">
        <v>18117</v>
      </c>
      <c r="H305" t="s">
        <v>23</v>
      </c>
      <c r="I305" s="1">
        <v>88.306700000000006</v>
      </c>
      <c r="J305" s="7">
        <v>95</v>
      </c>
      <c r="K305">
        <v>95</v>
      </c>
      <c r="L305">
        <v>86.15</v>
      </c>
      <c r="M305">
        <v>87.03</v>
      </c>
      <c r="N305">
        <v>87.1</v>
      </c>
      <c r="O305" s="3">
        <v>49737</v>
      </c>
      <c r="P305" s="2">
        <v>88.773300000000006</v>
      </c>
      <c r="Q305" s="3">
        <v>439405</v>
      </c>
      <c r="R305" s="11">
        <f t="shared" si="20"/>
        <v>4328611.1100000003</v>
      </c>
      <c r="S305" s="13">
        <f t="shared" si="22"/>
        <v>-8.4569264752287765E-2</v>
      </c>
      <c r="T305" s="12">
        <f t="shared" si="23"/>
        <v>-8.039999999999992</v>
      </c>
      <c r="U305" s="14">
        <f t="shared" si="24"/>
        <v>-6.9999999999993179E-2</v>
      </c>
      <c r="V305" s="12">
        <f t="shared" si="21"/>
        <v>8.8499999999999943</v>
      </c>
    </row>
    <row r="306" spans="2:22" x14ac:dyDescent="0.3">
      <c r="B306" s="350">
        <v>44617</v>
      </c>
      <c r="C306">
        <v>88.66</v>
      </c>
      <c r="D306">
        <v>88.8</v>
      </c>
      <c r="E306">
        <v>86.7</v>
      </c>
      <c r="F306">
        <v>87.71</v>
      </c>
      <c r="G306" s="3">
        <v>1807</v>
      </c>
      <c r="H306" t="s">
        <v>23</v>
      </c>
      <c r="I306" s="1">
        <v>87.569900000000004</v>
      </c>
      <c r="J306" s="7">
        <v>88.24</v>
      </c>
      <c r="K306">
        <v>89.7</v>
      </c>
      <c r="L306">
        <v>87.06</v>
      </c>
      <c r="M306">
        <v>88.14</v>
      </c>
      <c r="N306">
        <v>87.77</v>
      </c>
      <c r="O306" s="3">
        <v>20866</v>
      </c>
      <c r="P306" s="2">
        <v>88.185599999999994</v>
      </c>
      <c r="Q306" s="3">
        <v>439664</v>
      </c>
      <c r="R306" s="11">
        <f t="shared" si="20"/>
        <v>1839129.24</v>
      </c>
      <c r="S306" s="13">
        <f t="shared" si="22"/>
        <v>1.2754222681833793E-2</v>
      </c>
      <c r="T306" s="12">
        <f t="shared" si="23"/>
        <v>1.1099999999999994</v>
      </c>
      <c r="U306" s="14">
        <f t="shared" si="24"/>
        <v>1.2099999999999937</v>
      </c>
      <c r="V306" s="12">
        <f t="shared" si="21"/>
        <v>2.6400000000000006</v>
      </c>
    </row>
    <row r="307" spans="2:22" x14ac:dyDescent="0.3">
      <c r="B307" s="350">
        <v>44620</v>
      </c>
      <c r="C307">
        <v>86</v>
      </c>
      <c r="D307">
        <v>86</v>
      </c>
      <c r="E307">
        <v>79.89</v>
      </c>
      <c r="F307">
        <v>81.81</v>
      </c>
      <c r="G307" s="3">
        <v>3086</v>
      </c>
      <c r="H307" t="s">
        <v>23</v>
      </c>
      <c r="I307" s="1">
        <v>82.847899999999996</v>
      </c>
      <c r="J307" s="7">
        <v>85.94</v>
      </c>
      <c r="K307">
        <v>86</v>
      </c>
      <c r="L307">
        <v>80.12</v>
      </c>
      <c r="M307">
        <v>82.21</v>
      </c>
      <c r="N307">
        <v>82.53</v>
      </c>
      <c r="O307" s="3">
        <v>36024</v>
      </c>
      <c r="P307" s="2">
        <v>83.050799999999995</v>
      </c>
      <c r="Q307" s="3">
        <v>440812</v>
      </c>
      <c r="R307" s="11">
        <f t="shared" si="20"/>
        <v>2961533.0399999996</v>
      </c>
      <c r="S307" s="13">
        <f t="shared" si="22"/>
        <v>-6.7279328341275368E-2</v>
      </c>
      <c r="T307" s="12">
        <f t="shared" si="23"/>
        <v>-5.9300000000000068</v>
      </c>
      <c r="U307" s="14">
        <f t="shared" si="24"/>
        <v>-2.2000000000000028</v>
      </c>
      <c r="V307" s="12">
        <f t="shared" si="21"/>
        <v>5.8799999999999955</v>
      </c>
    </row>
    <row r="308" spans="2:22" x14ac:dyDescent="0.3">
      <c r="B308" s="350">
        <v>44621</v>
      </c>
      <c r="C308">
        <v>82.19</v>
      </c>
      <c r="D308">
        <v>83.71</v>
      </c>
      <c r="E308">
        <v>65.77</v>
      </c>
      <c r="F308">
        <v>68.52</v>
      </c>
      <c r="G308" s="3">
        <v>9178</v>
      </c>
      <c r="H308" t="s">
        <v>23</v>
      </c>
      <c r="I308" s="1">
        <v>76.206299999999999</v>
      </c>
      <c r="J308" s="7">
        <v>82.6</v>
      </c>
      <c r="K308">
        <v>84.43</v>
      </c>
      <c r="L308">
        <v>66</v>
      </c>
      <c r="M308">
        <v>68.849999999999994</v>
      </c>
      <c r="N308">
        <v>69.64</v>
      </c>
      <c r="O308" s="3">
        <v>78655</v>
      </c>
      <c r="P308" s="2">
        <v>74.547499999999999</v>
      </c>
      <c r="Q308" s="3">
        <v>433635</v>
      </c>
      <c r="R308" s="11">
        <f t="shared" si="20"/>
        <v>5415396.75</v>
      </c>
      <c r="S308" s="13">
        <f t="shared" si="22"/>
        <v>-0.16251064347402988</v>
      </c>
      <c r="T308" s="12">
        <f t="shared" si="23"/>
        <v>-13.36</v>
      </c>
      <c r="U308" s="14">
        <f t="shared" si="24"/>
        <v>0.39000000000000057</v>
      </c>
      <c r="V308" s="12">
        <f t="shared" si="21"/>
        <v>18.430000000000007</v>
      </c>
    </row>
    <row r="309" spans="2:22" x14ac:dyDescent="0.3">
      <c r="B309" s="350">
        <v>44622</v>
      </c>
      <c r="C309">
        <v>69.900000000000006</v>
      </c>
      <c r="D309">
        <v>70.59</v>
      </c>
      <c r="E309">
        <v>55.4</v>
      </c>
      <c r="F309">
        <v>68.239999999999995</v>
      </c>
      <c r="G309" s="3">
        <v>9563</v>
      </c>
      <c r="H309" t="s">
        <v>23</v>
      </c>
      <c r="I309" s="1">
        <v>65.208200000000005</v>
      </c>
      <c r="J309" s="7">
        <v>70.55</v>
      </c>
      <c r="K309">
        <v>70.959999999999994</v>
      </c>
      <c r="L309">
        <v>55</v>
      </c>
      <c r="M309">
        <v>68.489999999999995</v>
      </c>
      <c r="N309">
        <v>67.72</v>
      </c>
      <c r="O309" s="3">
        <v>78462</v>
      </c>
      <c r="P309" s="2">
        <v>63.819299999999998</v>
      </c>
      <c r="Q309" s="3">
        <v>423198</v>
      </c>
      <c r="R309" s="11">
        <f t="shared" si="20"/>
        <v>5373862.3799999999</v>
      </c>
      <c r="S309" s="13">
        <f t="shared" si="22"/>
        <v>-5.2287581699346219E-3</v>
      </c>
      <c r="T309" s="12">
        <f t="shared" si="23"/>
        <v>-0.35999999999999943</v>
      </c>
      <c r="U309" s="14">
        <f t="shared" si="24"/>
        <v>1.7000000000000028</v>
      </c>
      <c r="V309" s="12">
        <f t="shared" si="21"/>
        <v>15.959999999999994</v>
      </c>
    </row>
    <row r="310" spans="2:22" x14ac:dyDescent="0.3">
      <c r="B310" s="350">
        <v>44623</v>
      </c>
      <c r="C310">
        <v>68.5</v>
      </c>
      <c r="D310">
        <v>69</v>
      </c>
      <c r="E310">
        <v>63.27</v>
      </c>
      <c r="F310">
        <v>67.06</v>
      </c>
      <c r="G310" s="3">
        <v>11544</v>
      </c>
      <c r="H310" t="s">
        <v>23</v>
      </c>
      <c r="I310" s="1">
        <v>65.481700000000004</v>
      </c>
      <c r="J310" s="7">
        <v>68.7</v>
      </c>
      <c r="K310">
        <v>69.489999999999995</v>
      </c>
      <c r="L310">
        <v>63.49</v>
      </c>
      <c r="M310">
        <v>67.349999999999994</v>
      </c>
      <c r="N310">
        <v>67.02</v>
      </c>
      <c r="O310" s="3">
        <v>40643</v>
      </c>
      <c r="P310" s="2">
        <v>65.890500000000003</v>
      </c>
      <c r="Q310" s="3">
        <v>419896</v>
      </c>
      <c r="R310" s="11">
        <f t="shared" si="20"/>
        <v>2737306.05</v>
      </c>
      <c r="S310" s="13">
        <f t="shared" si="22"/>
        <v>-1.6644765659220351E-2</v>
      </c>
      <c r="T310" s="12">
        <f t="shared" si="23"/>
        <v>-1.1400000000000006</v>
      </c>
      <c r="U310" s="14">
        <f t="shared" si="24"/>
        <v>0.21000000000000796</v>
      </c>
      <c r="V310" s="12">
        <f t="shared" si="21"/>
        <v>5.9999999999999929</v>
      </c>
    </row>
    <row r="311" spans="2:22" x14ac:dyDescent="0.3">
      <c r="B311" s="350">
        <v>44624</v>
      </c>
      <c r="C311">
        <v>66.180000000000007</v>
      </c>
      <c r="D311">
        <v>68.36</v>
      </c>
      <c r="E311">
        <v>64.13</v>
      </c>
      <c r="F311">
        <v>64.77</v>
      </c>
      <c r="G311" s="3">
        <v>3876</v>
      </c>
      <c r="H311" t="s">
        <v>23</v>
      </c>
      <c r="I311" s="1">
        <v>67.075500000000005</v>
      </c>
      <c r="J311" s="7">
        <v>66</v>
      </c>
      <c r="K311">
        <v>68.739999999999995</v>
      </c>
      <c r="L311">
        <v>64.3</v>
      </c>
      <c r="M311">
        <v>65.099999999999994</v>
      </c>
      <c r="N311">
        <v>65.8</v>
      </c>
      <c r="O311" s="3">
        <v>35931</v>
      </c>
      <c r="P311" s="2">
        <v>66.936499999999995</v>
      </c>
      <c r="Q311" s="3">
        <v>419043</v>
      </c>
      <c r="R311" s="11">
        <f t="shared" si="20"/>
        <v>2339108.0999999996</v>
      </c>
      <c r="S311" s="13">
        <f t="shared" si="22"/>
        <v>-3.3407572383073458E-2</v>
      </c>
      <c r="T311" s="12">
        <f t="shared" si="23"/>
        <v>-2.25</v>
      </c>
      <c r="U311" s="14">
        <f t="shared" si="24"/>
        <v>-1.3499999999999943</v>
      </c>
      <c r="V311" s="12">
        <f t="shared" si="21"/>
        <v>4.4399999999999977</v>
      </c>
    </row>
    <row r="312" spans="2:22" x14ac:dyDescent="0.3">
      <c r="B312" s="350">
        <v>44627</v>
      </c>
      <c r="C312">
        <v>63.99</v>
      </c>
      <c r="D312">
        <v>63.99</v>
      </c>
      <c r="E312">
        <v>56.47</v>
      </c>
      <c r="F312">
        <v>57.93</v>
      </c>
      <c r="G312" s="3">
        <v>5270</v>
      </c>
      <c r="H312" t="s">
        <v>23</v>
      </c>
      <c r="I312" s="1">
        <v>58.410800000000002</v>
      </c>
      <c r="J312" s="7">
        <v>64.290000000000006</v>
      </c>
      <c r="K312">
        <v>64.290000000000006</v>
      </c>
      <c r="L312">
        <v>56.82</v>
      </c>
      <c r="M312">
        <v>58.3</v>
      </c>
      <c r="N312">
        <v>58.35</v>
      </c>
      <c r="O312" s="3">
        <v>47751</v>
      </c>
      <c r="P312" s="2">
        <v>58.945300000000003</v>
      </c>
      <c r="Q312" s="3">
        <v>415227</v>
      </c>
      <c r="R312" s="11">
        <f t="shared" si="20"/>
        <v>2783883.3</v>
      </c>
      <c r="S312" s="13">
        <f t="shared" si="22"/>
        <v>-0.10445468509984634</v>
      </c>
      <c r="T312" s="12">
        <f t="shared" si="23"/>
        <v>-6.7999999999999972</v>
      </c>
      <c r="U312" s="14">
        <f t="shared" si="24"/>
        <v>-0.80999999999998806</v>
      </c>
      <c r="V312" s="12">
        <f t="shared" si="21"/>
        <v>7.470000000000006</v>
      </c>
    </row>
    <row r="313" spans="2:22" x14ac:dyDescent="0.3">
      <c r="B313" s="350">
        <v>44628</v>
      </c>
      <c r="C313">
        <v>56.32</v>
      </c>
      <c r="D313">
        <v>68.709999999999994</v>
      </c>
      <c r="E313">
        <v>56.32</v>
      </c>
      <c r="F313">
        <v>68.12</v>
      </c>
      <c r="G313" s="3">
        <v>1889</v>
      </c>
      <c r="H313" t="s">
        <v>23</v>
      </c>
      <c r="I313" s="1">
        <v>62.847000000000001</v>
      </c>
      <c r="J313" s="7">
        <v>57.4</v>
      </c>
      <c r="K313">
        <v>69.290000000000006</v>
      </c>
      <c r="L313">
        <v>56.5</v>
      </c>
      <c r="M313">
        <v>68.510000000000005</v>
      </c>
      <c r="N313">
        <v>68.400000000000006</v>
      </c>
      <c r="O313" s="3">
        <v>38498</v>
      </c>
      <c r="P313" s="2">
        <v>64.035499999999999</v>
      </c>
      <c r="Q313" s="3">
        <v>410568</v>
      </c>
      <c r="R313" s="11">
        <f t="shared" si="20"/>
        <v>2637497.98</v>
      </c>
      <c r="S313" s="13">
        <f t="shared" si="22"/>
        <v>0.17512864493996583</v>
      </c>
      <c r="T313" s="12">
        <f t="shared" si="23"/>
        <v>10.210000000000008</v>
      </c>
      <c r="U313" s="14">
        <f t="shared" si="24"/>
        <v>-0.89999999999999858</v>
      </c>
      <c r="V313" s="12">
        <f t="shared" si="21"/>
        <v>12.790000000000006</v>
      </c>
    </row>
    <row r="314" spans="2:22" x14ac:dyDescent="0.3">
      <c r="B314" s="350">
        <v>44629</v>
      </c>
      <c r="C314">
        <v>70.42</v>
      </c>
      <c r="D314">
        <v>74.150000000000006</v>
      </c>
      <c r="E314">
        <v>69.25</v>
      </c>
      <c r="F314">
        <v>72.78</v>
      </c>
      <c r="G314" s="3">
        <v>11333</v>
      </c>
      <c r="H314" t="s">
        <v>23</v>
      </c>
      <c r="I314" s="1">
        <v>71.436800000000005</v>
      </c>
      <c r="J314" s="7">
        <v>68.02</v>
      </c>
      <c r="K314">
        <v>74.67</v>
      </c>
      <c r="L314">
        <v>67.22</v>
      </c>
      <c r="M314">
        <v>73.180000000000007</v>
      </c>
      <c r="N314">
        <v>72.2</v>
      </c>
      <c r="O314" s="3">
        <v>36120</v>
      </c>
      <c r="P314" s="2">
        <v>71.977599999999995</v>
      </c>
      <c r="Q314" s="3">
        <v>409447</v>
      </c>
      <c r="R314" s="11">
        <f t="shared" si="20"/>
        <v>2643261.6</v>
      </c>
      <c r="S314" s="13">
        <f t="shared" si="22"/>
        <v>6.8165231353087163E-2</v>
      </c>
      <c r="T314" s="12">
        <f t="shared" si="23"/>
        <v>4.6700000000000017</v>
      </c>
      <c r="U314" s="14">
        <f t="shared" si="24"/>
        <v>-0.49000000000000909</v>
      </c>
      <c r="V314" s="12">
        <f t="shared" si="21"/>
        <v>7.4500000000000028</v>
      </c>
    </row>
    <row r="315" spans="2:22" x14ac:dyDescent="0.3">
      <c r="B315" s="350">
        <v>44630</v>
      </c>
      <c r="C315">
        <v>71.5</v>
      </c>
      <c r="D315">
        <v>76.23</v>
      </c>
      <c r="E315">
        <v>69.47</v>
      </c>
      <c r="F315">
        <v>76.02</v>
      </c>
      <c r="G315" s="3">
        <v>3862</v>
      </c>
      <c r="H315" t="s">
        <v>23</v>
      </c>
      <c r="I315" s="1">
        <v>73.7483</v>
      </c>
      <c r="J315" s="7">
        <v>72.53</v>
      </c>
      <c r="K315">
        <v>76.680000000000007</v>
      </c>
      <c r="L315">
        <v>69.52</v>
      </c>
      <c r="M315">
        <v>76.41</v>
      </c>
      <c r="N315">
        <v>74.510000000000005</v>
      </c>
      <c r="O315" s="3">
        <v>32703</v>
      </c>
      <c r="P315" s="2">
        <v>73.759100000000004</v>
      </c>
      <c r="Q315" s="3">
        <v>406229</v>
      </c>
      <c r="R315" s="11">
        <f t="shared" si="20"/>
        <v>2498836.23</v>
      </c>
      <c r="S315" s="13">
        <f t="shared" si="22"/>
        <v>4.4137742552609938E-2</v>
      </c>
      <c r="T315" s="12">
        <f t="shared" si="23"/>
        <v>3.2299999999999898</v>
      </c>
      <c r="U315" s="14">
        <f t="shared" si="24"/>
        <v>-0.65000000000000568</v>
      </c>
      <c r="V315" s="12">
        <f t="shared" si="21"/>
        <v>7.1600000000000108</v>
      </c>
    </row>
    <row r="316" spans="2:22" x14ac:dyDescent="0.3">
      <c r="B316" s="350">
        <v>44631</v>
      </c>
      <c r="C316">
        <v>75.22</v>
      </c>
      <c r="D316">
        <v>77.599999999999994</v>
      </c>
      <c r="E316">
        <v>74.48</v>
      </c>
      <c r="F316">
        <v>76.38</v>
      </c>
      <c r="G316" s="3">
        <v>2634</v>
      </c>
      <c r="H316" t="s">
        <v>23</v>
      </c>
      <c r="I316" s="1">
        <v>76.362399999999994</v>
      </c>
      <c r="J316" s="7">
        <v>75.930000000000007</v>
      </c>
      <c r="K316">
        <v>78</v>
      </c>
      <c r="L316">
        <v>73.709999999999994</v>
      </c>
      <c r="M316">
        <v>76.760000000000005</v>
      </c>
      <c r="N316">
        <v>76.8</v>
      </c>
      <c r="O316" s="3">
        <v>22267</v>
      </c>
      <c r="P316" s="2">
        <v>76.719899999999996</v>
      </c>
      <c r="Q316" s="3">
        <v>407619</v>
      </c>
      <c r="R316" s="11">
        <f t="shared" si="20"/>
        <v>1709214.9200000002</v>
      </c>
      <c r="S316" s="13">
        <f t="shared" si="22"/>
        <v>4.580552283732553E-3</v>
      </c>
      <c r="T316" s="12">
        <f t="shared" si="23"/>
        <v>0.35000000000000853</v>
      </c>
      <c r="U316" s="14">
        <f t="shared" si="24"/>
        <v>-0.47999999999998977</v>
      </c>
      <c r="V316" s="12">
        <f t="shared" si="21"/>
        <v>4.2900000000000063</v>
      </c>
    </row>
    <row r="317" spans="2:22" x14ac:dyDescent="0.3">
      <c r="B317" s="350">
        <v>44634</v>
      </c>
      <c r="C317">
        <v>75.58</v>
      </c>
      <c r="D317">
        <v>80.099999999999994</v>
      </c>
      <c r="E317">
        <v>75.58</v>
      </c>
      <c r="F317">
        <v>77.89</v>
      </c>
      <c r="G317" s="3">
        <v>4091</v>
      </c>
      <c r="H317" t="s">
        <v>23</v>
      </c>
      <c r="I317" s="1">
        <v>78.566199999999995</v>
      </c>
      <c r="J317" s="7">
        <v>76</v>
      </c>
      <c r="K317">
        <v>81.5</v>
      </c>
      <c r="L317">
        <v>75.81</v>
      </c>
      <c r="M317">
        <v>78.28</v>
      </c>
      <c r="N317">
        <v>77.42</v>
      </c>
      <c r="O317" s="3">
        <v>19365</v>
      </c>
      <c r="P317" s="2">
        <v>78.9773</v>
      </c>
      <c r="Q317" s="3">
        <v>408184</v>
      </c>
      <c r="R317" s="11">
        <f t="shared" si="20"/>
        <v>1515892.2</v>
      </c>
      <c r="S317" s="13">
        <f t="shared" si="22"/>
        <v>1.980198019801982E-2</v>
      </c>
      <c r="T317" s="12">
        <f t="shared" si="23"/>
        <v>1.519999999999996</v>
      </c>
      <c r="U317" s="14">
        <f t="shared" si="24"/>
        <v>-0.76000000000000512</v>
      </c>
      <c r="V317" s="12">
        <f t="shared" si="21"/>
        <v>5.6899999999999977</v>
      </c>
    </row>
    <row r="318" spans="2:22" x14ac:dyDescent="0.3">
      <c r="B318" s="350">
        <v>44635</v>
      </c>
      <c r="C318">
        <v>76.040000000000006</v>
      </c>
      <c r="D318">
        <v>78.05</v>
      </c>
      <c r="E318">
        <v>74.739999999999995</v>
      </c>
      <c r="F318">
        <v>77.040000000000006</v>
      </c>
      <c r="G318" s="3">
        <v>1885</v>
      </c>
      <c r="H318" t="s">
        <v>23</v>
      </c>
      <c r="I318" s="1">
        <v>76.206100000000006</v>
      </c>
      <c r="J318" s="7">
        <v>77</v>
      </c>
      <c r="K318">
        <v>79.150000000000006</v>
      </c>
      <c r="L318">
        <v>75.010000000000005</v>
      </c>
      <c r="M318">
        <v>77.430000000000007</v>
      </c>
      <c r="N318">
        <v>77.900000000000006</v>
      </c>
      <c r="O318" s="3">
        <v>24733</v>
      </c>
      <c r="P318" s="2">
        <v>76.816100000000006</v>
      </c>
      <c r="Q318" s="3">
        <v>409959</v>
      </c>
      <c r="R318" s="11">
        <f t="shared" si="20"/>
        <v>1915076.1900000002</v>
      </c>
      <c r="S318" s="13">
        <f t="shared" si="22"/>
        <v>-1.0858456821665752E-2</v>
      </c>
      <c r="T318" s="12">
        <f t="shared" si="23"/>
        <v>-0.84999999999999432</v>
      </c>
      <c r="U318" s="14">
        <f t="shared" si="24"/>
        <v>-1.2800000000000011</v>
      </c>
      <c r="V318" s="12">
        <f t="shared" si="21"/>
        <v>4.1400000000000006</v>
      </c>
    </row>
    <row r="319" spans="2:22" x14ac:dyDescent="0.3">
      <c r="B319" s="350">
        <v>44636</v>
      </c>
      <c r="C319">
        <v>78.209999999999994</v>
      </c>
      <c r="D319">
        <v>78.349999999999994</v>
      </c>
      <c r="E319">
        <v>74.900000000000006</v>
      </c>
      <c r="F319">
        <v>77.760000000000005</v>
      </c>
      <c r="G319" s="3">
        <v>922</v>
      </c>
      <c r="H319" t="s">
        <v>23</v>
      </c>
      <c r="I319" s="1">
        <v>76.552899999999994</v>
      </c>
      <c r="J319" s="7">
        <v>77.510000000000005</v>
      </c>
      <c r="K319">
        <v>79.11</v>
      </c>
      <c r="L319">
        <v>75.25</v>
      </c>
      <c r="M319">
        <v>78.16</v>
      </c>
      <c r="N319">
        <v>78.430000000000007</v>
      </c>
      <c r="O319" s="3">
        <v>22569</v>
      </c>
      <c r="P319" s="2">
        <v>77.320400000000006</v>
      </c>
      <c r="Q319" s="3">
        <v>402419</v>
      </c>
      <c r="R319" s="11">
        <f t="shared" si="20"/>
        <v>1763993.04</v>
      </c>
      <c r="S319" s="13">
        <f t="shared" si="22"/>
        <v>9.4278703344954362E-3</v>
      </c>
      <c r="T319" s="12">
        <f t="shared" si="23"/>
        <v>0.72999999999998977</v>
      </c>
      <c r="U319" s="14">
        <f t="shared" si="24"/>
        <v>7.9999999999998295E-2</v>
      </c>
      <c r="V319" s="12">
        <f t="shared" si="21"/>
        <v>3.8599999999999994</v>
      </c>
    </row>
    <row r="320" spans="2:22" x14ac:dyDescent="0.3">
      <c r="B320" s="350">
        <v>44637</v>
      </c>
      <c r="C320">
        <v>78.42</v>
      </c>
      <c r="D320">
        <v>79.81</v>
      </c>
      <c r="E320">
        <v>75.930000000000007</v>
      </c>
      <c r="F320">
        <v>79.52</v>
      </c>
      <c r="G320" s="3">
        <v>3170</v>
      </c>
      <c r="H320" t="s">
        <v>23</v>
      </c>
      <c r="I320" s="1">
        <v>78.376999999999995</v>
      </c>
      <c r="J320" s="7">
        <v>79.180000000000007</v>
      </c>
      <c r="K320">
        <v>80.19</v>
      </c>
      <c r="L320">
        <v>76.319999999999993</v>
      </c>
      <c r="M320">
        <v>79.89</v>
      </c>
      <c r="N320">
        <v>79.72</v>
      </c>
      <c r="O320" s="3">
        <v>23816</v>
      </c>
      <c r="P320" s="2">
        <v>78.694599999999994</v>
      </c>
      <c r="Q320" s="3">
        <v>404264</v>
      </c>
      <c r="R320" s="11">
        <f t="shared" si="20"/>
        <v>1902660.24</v>
      </c>
      <c r="S320" s="13">
        <f t="shared" si="22"/>
        <v>2.2134083930399173E-2</v>
      </c>
      <c r="T320" s="12">
        <f t="shared" si="23"/>
        <v>1.730000000000004</v>
      </c>
      <c r="U320" s="14">
        <f t="shared" si="24"/>
        <v>1.0200000000000102</v>
      </c>
      <c r="V320" s="12">
        <f t="shared" si="21"/>
        <v>3.8700000000000045</v>
      </c>
    </row>
    <row r="321" spans="2:22" x14ac:dyDescent="0.3">
      <c r="B321" s="350">
        <v>44638</v>
      </c>
      <c r="C321">
        <v>79</v>
      </c>
      <c r="D321">
        <v>79.63</v>
      </c>
      <c r="E321">
        <v>78.150000000000006</v>
      </c>
      <c r="F321">
        <v>78.52</v>
      </c>
      <c r="G321" s="3">
        <v>923</v>
      </c>
      <c r="H321" t="s">
        <v>23</v>
      </c>
      <c r="I321" s="1">
        <v>79.226799999999997</v>
      </c>
      <c r="J321" s="7">
        <v>80</v>
      </c>
      <c r="K321">
        <v>80</v>
      </c>
      <c r="L321">
        <v>78.319999999999993</v>
      </c>
      <c r="M321">
        <v>78.89</v>
      </c>
      <c r="N321">
        <v>78.5</v>
      </c>
      <c r="O321" s="3">
        <v>19035</v>
      </c>
      <c r="P321" s="2">
        <v>79.421400000000006</v>
      </c>
      <c r="Q321" s="3">
        <v>406235</v>
      </c>
      <c r="R321" s="11">
        <f t="shared" si="20"/>
        <v>1501671.15</v>
      </c>
      <c r="S321" s="13">
        <f t="shared" si="22"/>
        <v>-1.2517211165352315E-2</v>
      </c>
      <c r="T321" s="12">
        <f t="shared" si="23"/>
        <v>-1</v>
      </c>
      <c r="U321" s="14">
        <f t="shared" si="24"/>
        <v>0.10999999999999943</v>
      </c>
      <c r="V321" s="12">
        <f t="shared" si="21"/>
        <v>1.6800000000000068</v>
      </c>
    </row>
    <row r="322" spans="2:22" x14ac:dyDescent="0.3">
      <c r="B322" s="350">
        <v>44641</v>
      </c>
      <c r="C322">
        <v>77.930000000000007</v>
      </c>
      <c r="D322">
        <v>79.02</v>
      </c>
      <c r="E322">
        <v>77.22</v>
      </c>
      <c r="F322">
        <v>78.010000000000005</v>
      </c>
      <c r="G322" s="3">
        <v>402</v>
      </c>
      <c r="H322" t="s">
        <v>23</v>
      </c>
      <c r="I322" s="1">
        <v>78.164400000000001</v>
      </c>
      <c r="J322" s="7">
        <v>78.72</v>
      </c>
      <c r="K322">
        <v>79.739999999999995</v>
      </c>
      <c r="L322">
        <v>77.52</v>
      </c>
      <c r="M322">
        <v>78.39</v>
      </c>
      <c r="N322">
        <v>79.2</v>
      </c>
      <c r="O322" s="3">
        <v>13937</v>
      </c>
      <c r="P322" s="2">
        <v>78.514099999999999</v>
      </c>
      <c r="Q322" s="3">
        <v>406517</v>
      </c>
      <c r="R322" s="11">
        <f t="shared" si="20"/>
        <v>1092521.43</v>
      </c>
      <c r="S322" s="13">
        <f t="shared" si="22"/>
        <v>-6.3379389022689692E-3</v>
      </c>
      <c r="T322" s="12">
        <f t="shared" si="23"/>
        <v>-0.5</v>
      </c>
      <c r="U322" s="14">
        <f t="shared" si="24"/>
        <v>-0.17000000000000171</v>
      </c>
      <c r="V322" s="12">
        <f t="shared" si="21"/>
        <v>2.2199999999999989</v>
      </c>
    </row>
    <row r="323" spans="2:22" x14ac:dyDescent="0.3">
      <c r="B323" s="350">
        <v>44642</v>
      </c>
      <c r="C323">
        <v>78.84</v>
      </c>
      <c r="D323">
        <v>81.03</v>
      </c>
      <c r="E323">
        <v>78.290000000000006</v>
      </c>
      <c r="F323">
        <v>80.290000000000006</v>
      </c>
      <c r="G323" s="3">
        <v>1113</v>
      </c>
      <c r="H323" t="s">
        <v>23</v>
      </c>
      <c r="I323" s="1">
        <v>80.129099999999994</v>
      </c>
      <c r="J323" s="7">
        <v>79.05</v>
      </c>
      <c r="K323">
        <v>81.400000000000006</v>
      </c>
      <c r="L323">
        <v>78.61</v>
      </c>
      <c r="M323">
        <v>80.67</v>
      </c>
      <c r="N323">
        <v>80.42</v>
      </c>
      <c r="O323" s="3">
        <v>18472</v>
      </c>
      <c r="P323" s="2">
        <v>80.171199999999999</v>
      </c>
      <c r="Q323" s="3">
        <v>407696</v>
      </c>
      <c r="R323" s="11">
        <f t="shared" si="20"/>
        <v>1490136.24</v>
      </c>
      <c r="S323" s="13">
        <f t="shared" si="22"/>
        <v>2.9085342518178292E-2</v>
      </c>
      <c r="T323" s="12">
        <f t="shared" si="23"/>
        <v>2.2800000000000011</v>
      </c>
      <c r="U323" s="14">
        <f t="shared" si="24"/>
        <v>0.65999999999999659</v>
      </c>
      <c r="V323" s="12">
        <f t="shared" si="21"/>
        <v>2.7900000000000063</v>
      </c>
    </row>
    <row r="324" spans="2:22" x14ac:dyDescent="0.3">
      <c r="B324" s="350">
        <v>44643</v>
      </c>
      <c r="C324">
        <v>80.510000000000005</v>
      </c>
      <c r="D324">
        <v>80.91</v>
      </c>
      <c r="E324">
        <v>75.599999999999994</v>
      </c>
      <c r="F324">
        <v>76.25</v>
      </c>
      <c r="G324" s="3">
        <v>2308</v>
      </c>
      <c r="H324" t="s">
        <v>23</v>
      </c>
      <c r="I324" s="1">
        <v>77.904499999999999</v>
      </c>
      <c r="J324" s="7">
        <v>80.900000000000006</v>
      </c>
      <c r="K324">
        <v>81.3</v>
      </c>
      <c r="L324">
        <v>75.849999999999994</v>
      </c>
      <c r="M324">
        <v>76.599999999999994</v>
      </c>
      <c r="N324">
        <v>76.3</v>
      </c>
      <c r="O324" s="3">
        <v>30569</v>
      </c>
      <c r="P324" s="2">
        <v>78.834400000000002</v>
      </c>
      <c r="Q324" s="3">
        <v>404548</v>
      </c>
      <c r="R324" s="11">
        <f t="shared" si="20"/>
        <v>2341585.4</v>
      </c>
      <c r="S324" s="13">
        <f t="shared" si="22"/>
        <v>-5.0452460642122277E-2</v>
      </c>
      <c r="T324" s="12">
        <f t="shared" si="23"/>
        <v>-4.0700000000000074</v>
      </c>
      <c r="U324" s="14">
        <f t="shared" si="24"/>
        <v>0.23000000000000398</v>
      </c>
      <c r="V324" s="12">
        <f t="shared" si="21"/>
        <v>5.4500000000000028</v>
      </c>
    </row>
    <row r="325" spans="2:22" x14ac:dyDescent="0.3">
      <c r="B325" s="350">
        <v>44644</v>
      </c>
      <c r="C325">
        <v>76.48</v>
      </c>
      <c r="D325">
        <v>78.91</v>
      </c>
      <c r="E325">
        <v>75.58</v>
      </c>
      <c r="F325">
        <v>77.94</v>
      </c>
      <c r="G325" s="3">
        <v>671</v>
      </c>
      <c r="H325" t="s">
        <v>23</v>
      </c>
      <c r="I325" s="1">
        <v>76.591399999999993</v>
      </c>
      <c r="J325" s="7">
        <v>76.62</v>
      </c>
      <c r="K325">
        <v>79.239999999999995</v>
      </c>
      <c r="L325">
        <v>75.900000000000006</v>
      </c>
      <c r="M325">
        <v>78.239999999999995</v>
      </c>
      <c r="N325">
        <v>78.680000000000007</v>
      </c>
      <c r="O325" s="3">
        <v>16432</v>
      </c>
      <c r="P325" s="2">
        <v>77.052000000000007</v>
      </c>
      <c r="Q325" s="3">
        <v>404154</v>
      </c>
      <c r="R325" s="11">
        <f t="shared" si="20"/>
        <v>1285639.6799999999</v>
      </c>
      <c r="S325" s="13">
        <f t="shared" si="22"/>
        <v>2.1409921671018184E-2</v>
      </c>
      <c r="T325" s="12">
        <f t="shared" si="23"/>
        <v>1.6400000000000006</v>
      </c>
      <c r="U325" s="14">
        <f t="shared" si="24"/>
        <v>2.0000000000010232E-2</v>
      </c>
      <c r="V325" s="12">
        <f t="shared" si="21"/>
        <v>3.3399999999999892</v>
      </c>
    </row>
    <row r="326" spans="2:22" x14ac:dyDescent="0.3">
      <c r="B326" s="350">
        <v>44645</v>
      </c>
      <c r="C326">
        <v>78.3</v>
      </c>
      <c r="D326">
        <v>78.52</v>
      </c>
      <c r="E326">
        <v>76.989999999999995</v>
      </c>
      <c r="F326">
        <v>78.31</v>
      </c>
      <c r="G326" s="3">
        <v>679</v>
      </c>
      <c r="H326" t="s">
        <v>23</v>
      </c>
      <c r="I326" s="1">
        <v>77.863600000000005</v>
      </c>
      <c r="J326" s="7">
        <v>78.260000000000005</v>
      </c>
      <c r="K326">
        <v>79.06</v>
      </c>
      <c r="L326">
        <v>77.23</v>
      </c>
      <c r="M326">
        <v>78.599999999999994</v>
      </c>
      <c r="N326">
        <v>78.790000000000006</v>
      </c>
      <c r="O326" s="3">
        <v>18496</v>
      </c>
      <c r="P326" s="2">
        <v>78.266000000000005</v>
      </c>
      <c r="Q326" s="3">
        <v>397995</v>
      </c>
      <c r="R326" s="11">
        <f t="shared" si="20"/>
        <v>1453785.5999999999</v>
      </c>
      <c r="S326" s="13">
        <f t="shared" si="22"/>
        <v>4.6012269938651151E-3</v>
      </c>
      <c r="T326" s="12">
        <f t="shared" si="23"/>
        <v>0.35999999999999943</v>
      </c>
      <c r="U326" s="14">
        <f t="shared" si="24"/>
        <v>2.0000000000010232E-2</v>
      </c>
      <c r="V326" s="12">
        <f t="shared" si="21"/>
        <v>1.8299999999999983</v>
      </c>
    </row>
    <row r="327" spans="2:22" x14ac:dyDescent="0.3">
      <c r="B327" s="350">
        <v>44648</v>
      </c>
      <c r="C327">
        <v>77.61</v>
      </c>
      <c r="D327">
        <v>81.64</v>
      </c>
      <c r="E327">
        <v>77.599999999999994</v>
      </c>
      <c r="F327">
        <v>80.540000000000006</v>
      </c>
      <c r="G327" s="3">
        <v>3710</v>
      </c>
      <c r="H327" t="s">
        <v>23</v>
      </c>
      <c r="I327" s="1">
        <v>80.497399999999999</v>
      </c>
      <c r="J327" s="7">
        <v>78.7</v>
      </c>
      <c r="K327">
        <v>81.99</v>
      </c>
      <c r="L327">
        <v>77.87</v>
      </c>
      <c r="M327">
        <v>80.81</v>
      </c>
      <c r="N327">
        <v>80.47</v>
      </c>
      <c r="O327" s="3">
        <v>22015</v>
      </c>
      <c r="P327" s="2">
        <v>80.568399999999997</v>
      </c>
      <c r="Q327" s="3">
        <v>394850</v>
      </c>
      <c r="R327" s="11">
        <f t="shared" ref="R327:R390" si="25">+M327*O327</f>
        <v>1779032.1500000001</v>
      </c>
      <c r="S327" s="13">
        <f t="shared" si="22"/>
        <v>2.8117048346055995E-2</v>
      </c>
      <c r="T327" s="12">
        <f t="shared" si="23"/>
        <v>2.210000000000008</v>
      </c>
      <c r="U327" s="14">
        <f t="shared" si="24"/>
        <v>0.10000000000000853</v>
      </c>
      <c r="V327" s="12">
        <f t="shared" ref="V327:V390" si="26">+K327-L327</f>
        <v>4.1199999999999903</v>
      </c>
    </row>
    <row r="328" spans="2:22" x14ac:dyDescent="0.3">
      <c r="B328" s="350">
        <v>44649</v>
      </c>
      <c r="C328">
        <v>80.84</v>
      </c>
      <c r="D328">
        <v>81.52</v>
      </c>
      <c r="E328">
        <v>80.36</v>
      </c>
      <c r="F328">
        <v>81.42</v>
      </c>
      <c r="G328" s="3">
        <v>796</v>
      </c>
      <c r="H328" t="s">
        <v>23</v>
      </c>
      <c r="I328" s="1">
        <v>81.036000000000001</v>
      </c>
      <c r="J328" s="7">
        <v>80.900000000000006</v>
      </c>
      <c r="K328">
        <v>81.99</v>
      </c>
      <c r="L328">
        <v>80.17</v>
      </c>
      <c r="M328">
        <v>81.7</v>
      </c>
      <c r="N328">
        <v>81.290000000000006</v>
      </c>
      <c r="O328" s="3">
        <v>25576</v>
      </c>
      <c r="P328" s="2">
        <v>81.114699999999999</v>
      </c>
      <c r="Q328" s="3">
        <v>395491</v>
      </c>
      <c r="R328" s="11">
        <f t="shared" si="25"/>
        <v>2089559.2000000002</v>
      </c>
      <c r="S328" s="13">
        <f t="shared" ref="S328:S391" si="27">+M328/M327-1</f>
        <v>1.1013488429649776E-2</v>
      </c>
      <c r="T328" s="12">
        <f t="shared" ref="T328:T391" si="28">+M328-M327</f>
        <v>0.89000000000000057</v>
      </c>
      <c r="U328" s="14">
        <f t="shared" ref="U328:U391" si="29">+J328-M327</f>
        <v>9.0000000000003411E-2</v>
      </c>
      <c r="V328" s="12">
        <f t="shared" si="26"/>
        <v>1.8199999999999932</v>
      </c>
    </row>
    <row r="329" spans="2:22" x14ac:dyDescent="0.3">
      <c r="B329" s="350">
        <v>44650</v>
      </c>
      <c r="C329">
        <v>81.040000000000006</v>
      </c>
      <c r="D329">
        <v>81.040000000000006</v>
      </c>
      <c r="E329">
        <v>76.61</v>
      </c>
      <c r="F329">
        <v>78.02</v>
      </c>
      <c r="G329" s="3">
        <v>5240</v>
      </c>
      <c r="H329" t="s">
        <v>23</v>
      </c>
      <c r="I329" s="1">
        <v>77.926599999999993</v>
      </c>
      <c r="J329" s="7">
        <v>81.05</v>
      </c>
      <c r="K329">
        <v>81.62</v>
      </c>
      <c r="L329">
        <v>76.8</v>
      </c>
      <c r="M329">
        <v>78.31</v>
      </c>
      <c r="N329">
        <v>78.44</v>
      </c>
      <c r="O329" s="3">
        <v>37766</v>
      </c>
      <c r="P329" s="2">
        <v>78.575100000000006</v>
      </c>
      <c r="Q329" s="3">
        <v>394496</v>
      </c>
      <c r="R329" s="11">
        <f t="shared" si="25"/>
        <v>2957455.46</v>
      </c>
      <c r="S329" s="13">
        <f t="shared" si="27"/>
        <v>-4.1493268053855559E-2</v>
      </c>
      <c r="T329" s="12">
        <f t="shared" si="28"/>
        <v>-3.3900000000000006</v>
      </c>
      <c r="U329" s="14">
        <f t="shared" si="29"/>
        <v>-0.65000000000000568</v>
      </c>
      <c r="V329" s="12">
        <f t="shared" si="26"/>
        <v>4.8200000000000074</v>
      </c>
    </row>
    <row r="330" spans="2:22" x14ac:dyDescent="0.3">
      <c r="B330" s="350">
        <v>44651</v>
      </c>
      <c r="C330">
        <v>78.39</v>
      </c>
      <c r="D330">
        <v>80.099999999999994</v>
      </c>
      <c r="E330">
        <v>75.28</v>
      </c>
      <c r="F330">
        <v>76.27</v>
      </c>
      <c r="G330" s="3">
        <v>4454</v>
      </c>
      <c r="H330" t="s">
        <v>23</v>
      </c>
      <c r="I330" s="1">
        <v>77.566900000000004</v>
      </c>
      <c r="J330" s="7">
        <v>78.510000000000005</v>
      </c>
      <c r="K330">
        <v>80.5</v>
      </c>
      <c r="L330">
        <v>75.349999999999994</v>
      </c>
      <c r="M330">
        <v>76.48</v>
      </c>
      <c r="N330">
        <v>76.91</v>
      </c>
      <c r="O330" s="3">
        <v>35658</v>
      </c>
      <c r="P330" s="2">
        <v>77.963099999999997</v>
      </c>
      <c r="Q330" s="3">
        <v>392901</v>
      </c>
      <c r="R330" s="11">
        <f t="shared" si="25"/>
        <v>2727123.8400000003</v>
      </c>
      <c r="S330" s="13">
        <f t="shared" si="27"/>
        <v>-2.3368663006001711E-2</v>
      </c>
      <c r="T330" s="12">
        <f t="shared" si="28"/>
        <v>-1.8299999999999983</v>
      </c>
      <c r="U330" s="14">
        <f t="shared" si="29"/>
        <v>0.20000000000000284</v>
      </c>
      <c r="V330" s="12">
        <f t="shared" si="26"/>
        <v>5.1500000000000057</v>
      </c>
    </row>
    <row r="331" spans="2:22" x14ac:dyDescent="0.3">
      <c r="B331" s="350">
        <v>44652</v>
      </c>
      <c r="C331">
        <v>76.709999999999994</v>
      </c>
      <c r="D331">
        <v>79.58</v>
      </c>
      <c r="E331">
        <v>76.599999999999994</v>
      </c>
      <c r="F331">
        <v>78.3</v>
      </c>
      <c r="G331" s="3">
        <v>1836</v>
      </c>
      <c r="H331" t="s">
        <v>23</v>
      </c>
      <c r="I331" s="1">
        <v>78.100099999999998</v>
      </c>
      <c r="J331" s="7">
        <v>77</v>
      </c>
      <c r="K331">
        <v>79.88</v>
      </c>
      <c r="L331">
        <v>76.34</v>
      </c>
      <c r="M331">
        <v>78.489999999999995</v>
      </c>
      <c r="N331">
        <v>78.11</v>
      </c>
      <c r="O331" s="3">
        <v>16907</v>
      </c>
      <c r="P331" s="2">
        <v>78.570899999999995</v>
      </c>
      <c r="Q331" s="3">
        <v>393481</v>
      </c>
      <c r="R331" s="11">
        <f t="shared" si="25"/>
        <v>1327030.43</v>
      </c>
      <c r="S331" s="13">
        <f t="shared" si="27"/>
        <v>2.6281380753137906E-2</v>
      </c>
      <c r="T331" s="12">
        <f t="shared" si="28"/>
        <v>2.0099999999999909</v>
      </c>
      <c r="U331" s="14">
        <f t="shared" si="29"/>
        <v>0.51999999999999602</v>
      </c>
      <c r="V331" s="12">
        <f t="shared" si="26"/>
        <v>3.539999999999992</v>
      </c>
    </row>
    <row r="332" spans="2:22" x14ac:dyDescent="0.3">
      <c r="B332" s="350">
        <v>44655</v>
      </c>
      <c r="C332">
        <v>77.930000000000007</v>
      </c>
      <c r="D332">
        <v>79.11</v>
      </c>
      <c r="E332">
        <v>76.930000000000007</v>
      </c>
      <c r="F332">
        <v>78.290000000000006</v>
      </c>
      <c r="G332" s="3">
        <v>2576</v>
      </c>
      <c r="H332" t="s">
        <v>23</v>
      </c>
      <c r="I332" s="1">
        <v>77.863799999999998</v>
      </c>
      <c r="J332" s="7">
        <v>78.22</v>
      </c>
      <c r="K332">
        <v>79.400000000000006</v>
      </c>
      <c r="L332">
        <v>77.14</v>
      </c>
      <c r="M332">
        <v>78.5</v>
      </c>
      <c r="N332">
        <v>78.83</v>
      </c>
      <c r="O332" s="3">
        <v>15607</v>
      </c>
      <c r="P332" s="2">
        <v>78.214299999999994</v>
      </c>
      <c r="Q332" s="3">
        <v>394078</v>
      </c>
      <c r="R332" s="11">
        <f t="shared" si="25"/>
        <v>1225149.5</v>
      </c>
      <c r="S332" s="13">
        <f t="shared" si="27"/>
        <v>1.274047649382215E-4</v>
      </c>
      <c r="T332" s="12">
        <f t="shared" si="28"/>
        <v>1.0000000000005116E-2</v>
      </c>
      <c r="U332" s="14">
        <f t="shared" si="29"/>
        <v>-0.26999999999999602</v>
      </c>
      <c r="V332" s="12">
        <f t="shared" si="26"/>
        <v>2.2600000000000051</v>
      </c>
    </row>
    <row r="333" spans="2:22" x14ac:dyDescent="0.3">
      <c r="B333" s="350">
        <v>44656</v>
      </c>
      <c r="C333">
        <v>78.150000000000006</v>
      </c>
      <c r="D333">
        <v>78.489999999999995</v>
      </c>
      <c r="E333">
        <v>77.290000000000006</v>
      </c>
      <c r="F333">
        <v>77.849999999999994</v>
      </c>
      <c r="G333" s="3">
        <v>1386</v>
      </c>
      <c r="H333" t="s">
        <v>23</v>
      </c>
      <c r="I333" s="1">
        <v>77.715900000000005</v>
      </c>
      <c r="J333" s="7">
        <v>78.760000000000005</v>
      </c>
      <c r="K333">
        <v>78.94</v>
      </c>
      <c r="L333">
        <v>77.44</v>
      </c>
      <c r="M333">
        <v>78.05</v>
      </c>
      <c r="N333">
        <v>78.31</v>
      </c>
      <c r="O333" s="3">
        <v>17897</v>
      </c>
      <c r="P333" s="2">
        <v>78.110200000000006</v>
      </c>
      <c r="Q333" s="3">
        <v>393249</v>
      </c>
      <c r="R333" s="11">
        <f t="shared" si="25"/>
        <v>1396860.8499999999</v>
      </c>
      <c r="S333" s="13">
        <f t="shared" si="27"/>
        <v>-5.7324840764331197E-3</v>
      </c>
      <c r="T333" s="12">
        <f t="shared" si="28"/>
        <v>-0.45000000000000284</v>
      </c>
      <c r="U333" s="14">
        <f t="shared" si="29"/>
        <v>0.26000000000000512</v>
      </c>
      <c r="V333" s="12">
        <f t="shared" si="26"/>
        <v>1.5</v>
      </c>
    </row>
    <row r="334" spans="2:22" x14ac:dyDescent="0.3">
      <c r="B334" s="350">
        <v>44657</v>
      </c>
      <c r="C334">
        <v>77.849999999999994</v>
      </c>
      <c r="D334">
        <v>79.099999999999994</v>
      </c>
      <c r="E334">
        <v>76.569999999999993</v>
      </c>
      <c r="F334">
        <v>76.989999999999995</v>
      </c>
      <c r="G334" s="3">
        <v>3276</v>
      </c>
      <c r="H334" t="s">
        <v>23</v>
      </c>
      <c r="I334" s="1">
        <v>77.555300000000003</v>
      </c>
      <c r="J334" s="7">
        <v>78.010000000000005</v>
      </c>
      <c r="K334">
        <v>79.56</v>
      </c>
      <c r="L334">
        <v>76.709999999999994</v>
      </c>
      <c r="M334">
        <v>77.180000000000007</v>
      </c>
      <c r="N334">
        <v>77.260000000000005</v>
      </c>
      <c r="O334" s="3">
        <v>19737</v>
      </c>
      <c r="P334" s="2">
        <v>77.989099999999993</v>
      </c>
      <c r="Q334" s="3">
        <v>390565</v>
      </c>
      <c r="R334" s="11">
        <f t="shared" si="25"/>
        <v>1523301.6600000001</v>
      </c>
      <c r="S334" s="13">
        <f t="shared" si="27"/>
        <v>-1.1146700832799339E-2</v>
      </c>
      <c r="T334" s="12">
        <f t="shared" si="28"/>
        <v>-0.86999999999999034</v>
      </c>
      <c r="U334" s="14">
        <f t="shared" si="29"/>
        <v>-3.9999999999992042E-2</v>
      </c>
      <c r="V334" s="12">
        <f t="shared" si="26"/>
        <v>2.8500000000000085</v>
      </c>
    </row>
    <row r="335" spans="2:22" x14ac:dyDescent="0.3">
      <c r="B335" s="350">
        <v>44658</v>
      </c>
      <c r="C335">
        <v>76.680000000000007</v>
      </c>
      <c r="D335">
        <v>80.099999999999994</v>
      </c>
      <c r="E335">
        <v>76.180000000000007</v>
      </c>
      <c r="F335">
        <v>79.739999999999995</v>
      </c>
      <c r="G335" s="3">
        <v>455</v>
      </c>
      <c r="H335" t="s">
        <v>23</v>
      </c>
      <c r="I335" s="1">
        <v>78.570400000000006</v>
      </c>
      <c r="J335" s="7">
        <v>77.17</v>
      </c>
      <c r="K335">
        <v>80.400000000000006</v>
      </c>
      <c r="L335">
        <v>76.34</v>
      </c>
      <c r="M335">
        <v>79.94</v>
      </c>
      <c r="N335">
        <v>79.930000000000007</v>
      </c>
      <c r="O335" s="3">
        <v>19504</v>
      </c>
      <c r="P335" s="2">
        <v>78.399299999999997</v>
      </c>
      <c r="Q335" s="3">
        <v>392640</v>
      </c>
      <c r="R335" s="11">
        <f t="shared" si="25"/>
        <v>1559149.76</v>
      </c>
      <c r="S335" s="13">
        <f t="shared" si="27"/>
        <v>3.5760559730499963E-2</v>
      </c>
      <c r="T335" s="12">
        <f t="shared" si="28"/>
        <v>2.7599999999999909</v>
      </c>
      <c r="U335" s="14">
        <f t="shared" si="29"/>
        <v>-1.0000000000005116E-2</v>
      </c>
      <c r="V335" s="12">
        <f t="shared" si="26"/>
        <v>4.0600000000000023</v>
      </c>
    </row>
    <row r="336" spans="2:22" x14ac:dyDescent="0.3">
      <c r="B336" s="350">
        <v>44659</v>
      </c>
      <c r="C336">
        <v>79.5</v>
      </c>
      <c r="D336">
        <v>80.739999999999995</v>
      </c>
      <c r="E336">
        <v>79.459999999999994</v>
      </c>
      <c r="F336">
        <v>79.89</v>
      </c>
      <c r="G336" s="3">
        <v>4078</v>
      </c>
      <c r="H336" t="s">
        <v>23</v>
      </c>
      <c r="I336" s="1">
        <v>80.160799999999995</v>
      </c>
      <c r="J336" s="7">
        <v>79.63</v>
      </c>
      <c r="K336">
        <v>80.98</v>
      </c>
      <c r="L336">
        <v>79.510000000000005</v>
      </c>
      <c r="M336">
        <v>80.09</v>
      </c>
      <c r="N336">
        <v>79.95</v>
      </c>
      <c r="O336" s="3">
        <v>13930</v>
      </c>
      <c r="P336" s="2">
        <v>80.241699999999994</v>
      </c>
      <c r="Q336" s="3">
        <v>391997</v>
      </c>
      <c r="R336" s="11">
        <f t="shared" si="25"/>
        <v>1115653.7</v>
      </c>
      <c r="S336" s="13">
        <f t="shared" si="27"/>
        <v>1.8764073054791108E-3</v>
      </c>
      <c r="T336" s="12">
        <f t="shared" si="28"/>
        <v>0.15000000000000568</v>
      </c>
      <c r="U336" s="14">
        <f t="shared" si="29"/>
        <v>-0.31000000000000227</v>
      </c>
      <c r="V336" s="12">
        <f t="shared" si="26"/>
        <v>1.4699999999999989</v>
      </c>
    </row>
    <row r="337" spans="2:22" x14ac:dyDescent="0.3">
      <c r="B337" s="350">
        <v>44662</v>
      </c>
      <c r="C337">
        <v>79.16</v>
      </c>
      <c r="D337">
        <v>79.319999999999993</v>
      </c>
      <c r="E337">
        <v>77.349999999999994</v>
      </c>
      <c r="F337">
        <v>77.75</v>
      </c>
      <c r="G337" s="3">
        <v>1012</v>
      </c>
      <c r="H337" t="s">
        <v>23</v>
      </c>
      <c r="I337" s="1">
        <v>77.965900000000005</v>
      </c>
      <c r="J337" s="7">
        <v>79.75</v>
      </c>
      <c r="K337">
        <v>80.16</v>
      </c>
      <c r="L337">
        <v>77.55</v>
      </c>
      <c r="M337">
        <v>77.95</v>
      </c>
      <c r="N337">
        <v>77.78</v>
      </c>
      <c r="O337" s="3">
        <v>16219</v>
      </c>
      <c r="P337" s="2">
        <v>78.365700000000004</v>
      </c>
      <c r="Q337" s="3">
        <v>391603</v>
      </c>
      <c r="R337" s="11">
        <f t="shared" si="25"/>
        <v>1264271.05</v>
      </c>
      <c r="S337" s="13">
        <f t="shared" si="27"/>
        <v>-2.6719940067424175E-2</v>
      </c>
      <c r="T337" s="12">
        <f t="shared" si="28"/>
        <v>-2.1400000000000006</v>
      </c>
      <c r="U337" s="14">
        <f t="shared" si="29"/>
        <v>-0.34000000000000341</v>
      </c>
      <c r="V337" s="12">
        <f t="shared" si="26"/>
        <v>2.6099999999999994</v>
      </c>
    </row>
    <row r="338" spans="2:22" x14ac:dyDescent="0.3">
      <c r="B338" s="350">
        <v>44663</v>
      </c>
      <c r="C338">
        <v>77.5</v>
      </c>
      <c r="D338">
        <v>79</v>
      </c>
      <c r="E338">
        <v>76.7</v>
      </c>
      <c r="F338">
        <v>78.8</v>
      </c>
      <c r="G338" s="3">
        <v>2757</v>
      </c>
      <c r="H338" t="s">
        <v>23</v>
      </c>
      <c r="I338" s="1">
        <v>77.515799999999999</v>
      </c>
      <c r="J338" s="7">
        <v>77.650000000000006</v>
      </c>
      <c r="K338">
        <v>79.290000000000006</v>
      </c>
      <c r="L338">
        <v>76.849999999999994</v>
      </c>
      <c r="M338">
        <v>79.010000000000005</v>
      </c>
      <c r="N338">
        <v>78.87</v>
      </c>
      <c r="O338" s="3">
        <v>16031</v>
      </c>
      <c r="P338" s="2">
        <v>78.021100000000004</v>
      </c>
      <c r="Q338" s="3">
        <v>392375</v>
      </c>
      <c r="R338" s="11">
        <f t="shared" si="25"/>
        <v>1266609.31</v>
      </c>
      <c r="S338" s="13">
        <f t="shared" si="27"/>
        <v>1.3598460551635716E-2</v>
      </c>
      <c r="T338" s="12">
        <f t="shared" si="28"/>
        <v>1.0600000000000023</v>
      </c>
      <c r="U338" s="14">
        <f t="shared" si="29"/>
        <v>-0.29999999999999716</v>
      </c>
      <c r="V338" s="12">
        <f t="shared" si="26"/>
        <v>2.4400000000000119</v>
      </c>
    </row>
    <row r="339" spans="2:22" x14ac:dyDescent="0.3">
      <c r="B339" s="350">
        <v>44664</v>
      </c>
      <c r="C339">
        <v>78.8</v>
      </c>
      <c r="D339">
        <v>78.8</v>
      </c>
      <c r="E339">
        <v>77.040000000000006</v>
      </c>
      <c r="F339">
        <v>77.22</v>
      </c>
      <c r="G339" s="3">
        <v>1018</v>
      </c>
      <c r="H339" t="s">
        <v>23</v>
      </c>
      <c r="I339" s="1">
        <v>77.469099999999997</v>
      </c>
      <c r="J339" s="7">
        <v>79.17</v>
      </c>
      <c r="K339">
        <v>79.17</v>
      </c>
      <c r="L339">
        <v>77.23</v>
      </c>
      <c r="M339">
        <v>77.44</v>
      </c>
      <c r="N339">
        <v>77.86</v>
      </c>
      <c r="O339" s="3">
        <v>15193</v>
      </c>
      <c r="P339" s="2">
        <v>77.618899999999996</v>
      </c>
      <c r="Q339" s="3">
        <v>391807</v>
      </c>
      <c r="R339" s="11">
        <f t="shared" si="25"/>
        <v>1176545.92</v>
      </c>
      <c r="S339" s="13">
        <f t="shared" si="27"/>
        <v>-1.9870902417415626E-2</v>
      </c>
      <c r="T339" s="12">
        <f t="shared" si="28"/>
        <v>-1.5700000000000074</v>
      </c>
      <c r="U339" s="14">
        <f t="shared" si="29"/>
        <v>0.15999999999999659</v>
      </c>
      <c r="V339" s="12">
        <f t="shared" si="26"/>
        <v>1.9399999999999977</v>
      </c>
    </row>
    <row r="340" spans="2:22" x14ac:dyDescent="0.3">
      <c r="B340" s="350">
        <v>44665</v>
      </c>
      <c r="C340">
        <v>77.22</v>
      </c>
      <c r="D340">
        <v>79.989999999999995</v>
      </c>
      <c r="E340">
        <v>77.22</v>
      </c>
      <c r="F340">
        <v>79.72</v>
      </c>
      <c r="G340" s="3">
        <v>1038</v>
      </c>
      <c r="H340" t="s">
        <v>23</v>
      </c>
      <c r="I340" s="1">
        <v>78.677099999999996</v>
      </c>
      <c r="J340" s="7">
        <v>77.38</v>
      </c>
      <c r="K340">
        <v>80.25</v>
      </c>
      <c r="L340">
        <v>77.38</v>
      </c>
      <c r="M340">
        <v>79.97</v>
      </c>
      <c r="N340">
        <v>79.7</v>
      </c>
      <c r="O340" s="3">
        <v>15284</v>
      </c>
      <c r="P340" s="2">
        <v>79.356300000000005</v>
      </c>
      <c r="Q340" s="3">
        <v>392143</v>
      </c>
      <c r="R340" s="11">
        <f t="shared" si="25"/>
        <v>1222261.48</v>
      </c>
      <c r="S340" s="13">
        <f t="shared" si="27"/>
        <v>3.2670454545454586E-2</v>
      </c>
      <c r="T340" s="12">
        <f t="shared" si="28"/>
        <v>2.5300000000000011</v>
      </c>
      <c r="U340" s="14">
        <f t="shared" si="29"/>
        <v>-6.0000000000002274E-2</v>
      </c>
      <c r="V340" s="12">
        <f t="shared" si="26"/>
        <v>2.8700000000000045</v>
      </c>
    </row>
    <row r="341" spans="2:22" x14ac:dyDescent="0.3">
      <c r="B341" s="350">
        <v>44666</v>
      </c>
      <c r="C341">
        <v>77.22</v>
      </c>
      <c r="D341">
        <v>79.989999999999995</v>
      </c>
      <c r="E341">
        <v>77.22</v>
      </c>
      <c r="F341">
        <v>79.72</v>
      </c>
      <c r="G341" s="3">
        <v>1038</v>
      </c>
      <c r="H341" t="s">
        <v>23</v>
      </c>
      <c r="I341" s="1">
        <v>78.677099999999996</v>
      </c>
      <c r="J341" s="7">
        <v>77.38</v>
      </c>
      <c r="K341">
        <v>80.25</v>
      </c>
      <c r="L341">
        <v>77.38</v>
      </c>
      <c r="M341">
        <v>79.97</v>
      </c>
      <c r="N341">
        <v>79.7</v>
      </c>
      <c r="O341" s="3">
        <v>15284</v>
      </c>
      <c r="P341" s="2">
        <v>79.356300000000005</v>
      </c>
      <c r="Q341" s="3">
        <v>392143</v>
      </c>
      <c r="R341" s="11">
        <f t="shared" si="25"/>
        <v>1222261.48</v>
      </c>
      <c r="S341" s="13">
        <f t="shared" si="27"/>
        <v>0</v>
      </c>
      <c r="T341" s="12">
        <f t="shared" si="28"/>
        <v>0</v>
      </c>
      <c r="U341" s="14">
        <f t="shared" si="29"/>
        <v>-2.5900000000000034</v>
      </c>
      <c r="V341" s="12">
        <f t="shared" si="26"/>
        <v>2.8700000000000045</v>
      </c>
    </row>
    <row r="342" spans="2:22" x14ac:dyDescent="0.3">
      <c r="B342" s="350">
        <v>44669</v>
      </c>
      <c r="C342">
        <v>77.22</v>
      </c>
      <c r="D342">
        <v>79.989999999999995</v>
      </c>
      <c r="E342">
        <v>77.22</v>
      </c>
      <c r="F342">
        <v>79.72</v>
      </c>
      <c r="G342" s="3">
        <v>1038</v>
      </c>
      <c r="H342" t="s">
        <v>23</v>
      </c>
      <c r="I342" s="1">
        <v>78.677099999999996</v>
      </c>
      <c r="J342" s="7">
        <v>77.38</v>
      </c>
      <c r="K342">
        <v>80.25</v>
      </c>
      <c r="L342">
        <v>77.38</v>
      </c>
      <c r="M342">
        <v>79.97</v>
      </c>
      <c r="N342">
        <v>79.7</v>
      </c>
      <c r="O342" s="3">
        <v>15284</v>
      </c>
      <c r="P342" s="2">
        <v>79.356300000000005</v>
      </c>
      <c r="Q342" s="3">
        <v>392123</v>
      </c>
      <c r="R342" s="11">
        <f t="shared" si="25"/>
        <v>1222261.48</v>
      </c>
      <c r="S342" s="13">
        <f t="shared" si="27"/>
        <v>0</v>
      </c>
      <c r="T342" s="12">
        <f t="shared" si="28"/>
        <v>0</v>
      </c>
      <c r="U342" s="14">
        <f t="shared" si="29"/>
        <v>-2.5900000000000034</v>
      </c>
      <c r="V342" s="12">
        <f t="shared" si="26"/>
        <v>2.8700000000000045</v>
      </c>
    </row>
    <row r="343" spans="2:22" x14ac:dyDescent="0.3">
      <c r="B343" s="350">
        <v>44670</v>
      </c>
      <c r="C343">
        <v>79.650000000000006</v>
      </c>
      <c r="D343">
        <v>80.650000000000006</v>
      </c>
      <c r="E343">
        <v>79.3</v>
      </c>
      <c r="F343">
        <v>79.92</v>
      </c>
      <c r="G343" s="3">
        <v>6217</v>
      </c>
      <c r="H343" t="s">
        <v>23</v>
      </c>
      <c r="I343" s="1">
        <v>79.883899999999997</v>
      </c>
      <c r="J343" s="7">
        <v>80.14</v>
      </c>
      <c r="K343">
        <v>80.95</v>
      </c>
      <c r="L343">
        <v>79.52</v>
      </c>
      <c r="M343">
        <v>80.2</v>
      </c>
      <c r="N343">
        <v>80.150000000000006</v>
      </c>
      <c r="O343" s="3">
        <v>18375</v>
      </c>
      <c r="P343" s="2">
        <v>80.128900000000002</v>
      </c>
      <c r="Q343" s="3">
        <v>394827</v>
      </c>
      <c r="R343" s="11">
        <f t="shared" si="25"/>
        <v>1473675</v>
      </c>
      <c r="S343" s="13">
        <f t="shared" si="27"/>
        <v>2.8760785294486002E-3</v>
      </c>
      <c r="T343" s="12">
        <f t="shared" si="28"/>
        <v>0.23000000000000398</v>
      </c>
      <c r="U343" s="14">
        <f t="shared" si="29"/>
        <v>0.17000000000000171</v>
      </c>
      <c r="V343" s="12">
        <f t="shared" si="26"/>
        <v>1.4300000000000068</v>
      </c>
    </row>
    <row r="344" spans="2:22" x14ac:dyDescent="0.3">
      <c r="B344" s="350">
        <v>44671</v>
      </c>
      <c r="C344">
        <v>79.81</v>
      </c>
      <c r="D344">
        <v>87.94</v>
      </c>
      <c r="E344">
        <v>79.81</v>
      </c>
      <c r="F344">
        <v>87.54</v>
      </c>
      <c r="G344" s="3">
        <v>1052</v>
      </c>
      <c r="H344" t="s">
        <v>23</v>
      </c>
      <c r="I344" s="1">
        <v>84.5167</v>
      </c>
      <c r="J344" s="7">
        <v>80.44</v>
      </c>
      <c r="K344">
        <v>88.5</v>
      </c>
      <c r="L344">
        <v>79.790000000000006</v>
      </c>
      <c r="M344">
        <v>87.82</v>
      </c>
      <c r="N344">
        <v>86.83</v>
      </c>
      <c r="O344" s="3">
        <v>30563</v>
      </c>
      <c r="P344" s="2">
        <v>85.077399999999997</v>
      </c>
      <c r="Q344" s="3">
        <v>395269</v>
      </c>
      <c r="R344" s="11">
        <f t="shared" si="25"/>
        <v>2684042.6599999997</v>
      </c>
      <c r="S344" s="13">
        <f t="shared" si="27"/>
        <v>9.501246882793013E-2</v>
      </c>
      <c r="T344" s="12">
        <f t="shared" si="28"/>
        <v>7.6199999999999903</v>
      </c>
      <c r="U344" s="14">
        <f t="shared" si="29"/>
        <v>0.23999999999999488</v>
      </c>
      <c r="V344" s="12">
        <f t="shared" si="26"/>
        <v>8.7099999999999937</v>
      </c>
    </row>
    <row r="345" spans="2:22" x14ac:dyDescent="0.3">
      <c r="B345" s="350">
        <v>44672</v>
      </c>
      <c r="C345">
        <v>86.57</v>
      </c>
      <c r="D345">
        <v>87.15</v>
      </c>
      <c r="E345">
        <v>85.68</v>
      </c>
      <c r="F345">
        <v>86.11</v>
      </c>
      <c r="G345" s="3">
        <v>1005</v>
      </c>
      <c r="H345" t="s">
        <v>23</v>
      </c>
      <c r="I345" s="1">
        <v>86.251199999999997</v>
      </c>
      <c r="J345" s="7">
        <v>86.5</v>
      </c>
      <c r="K345">
        <v>87.69</v>
      </c>
      <c r="L345">
        <v>85.58</v>
      </c>
      <c r="M345">
        <v>86.44</v>
      </c>
      <c r="N345">
        <v>86.55</v>
      </c>
      <c r="O345" s="3">
        <v>14749</v>
      </c>
      <c r="P345" s="2">
        <v>86.563000000000002</v>
      </c>
      <c r="Q345" s="3">
        <v>395473</v>
      </c>
      <c r="R345" s="11">
        <f t="shared" si="25"/>
        <v>1274903.56</v>
      </c>
      <c r="S345" s="13">
        <f t="shared" si="27"/>
        <v>-1.5713960373491154E-2</v>
      </c>
      <c r="T345" s="12">
        <f t="shared" si="28"/>
        <v>-1.3799999999999955</v>
      </c>
      <c r="U345" s="14">
        <f t="shared" si="29"/>
        <v>-1.3199999999999932</v>
      </c>
      <c r="V345" s="12">
        <f t="shared" si="26"/>
        <v>2.1099999999999994</v>
      </c>
    </row>
    <row r="346" spans="2:22" s="24" customFormat="1" x14ac:dyDescent="0.3">
      <c r="B346" s="352">
        <v>44673</v>
      </c>
      <c r="C346" s="24">
        <v>85.95</v>
      </c>
      <c r="D346" s="24">
        <v>89.44</v>
      </c>
      <c r="E346" s="24">
        <v>85.95</v>
      </c>
      <c r="F346" s="24">
        <v>88.59</v>
      </c>
      <c r="G346" s="5">
        <v>4523</v>
      </c>
      <c r="H346" s="24" t="s">
        <v>23</v>
      </c>
      <c r="I346" s="26">
        <v>88.512</v>
      </c>
      <c r="J346" s="27">
        <v>85.99</v>
      </c>
      <c r="K346" s="24">
        <v>89.89</v>
      </c>
      <c r="L346" s="24">
        <v>85.75</v>
      </c>
      <c r="M346" s="24">
        <v>88.99</v>
      </c>
      <c r="N346" s="24">
        <v>88.7</v>
      </c>
      <c r="O346" s="5">
        <v>22329</v>
      </c>
      <c r="P346" s="28">
        <v>88.445700000000002</v>
      </c>
      <c r="Q346" s="5">
        <v>397717</v>
      </c>
      <c r="R346" s="29">
        <f t="shared" si="25"/>
        <v>1987057.71</v>
      </c>
      <c r="S346" s="13">
        <f t="shared" si="27"/>
        <v>2.950023137436375E-2</v>
      </c>
      <c r="T346" s="12">
        <f t="shared" si="28"/>
        <v>2.5499999999999972</v>
      </c>
      <c r="U346" s="14">
        <f t="shared" si="29"/>
        <v>-0.45000000000000284</v>
      </c>
      <c r="V346" s="12">
        <f t="shared" si="26"/>
        <v>4.1400000000000006</v>
      </c>
    </row>
    <row r="347" spans="2:22" x14ac:dyDescent="0.3">
      <c r="B347" s="350">
        <v>44676</v>
      </c>
      <c r="C347">
        <v>87.72</v>
      </c>
      <c r="D347">
        <v>87.72</v>
      </c>
      <c r="E347">
        <v>82.09</v>
      </c>
      <c r="F347">
        <v>83.06</v>
      </c>
      <c r="G347" s="3">
        <v>1487</v>
      </c>
      <c r="H347" t="s">
        <v>23</v>
      </c>
      <c r="I347" s="1">
        <v>84.032300000000006</v>
      </c>
      <c r="J347" s="7">
        <v>88.09</v>
      </c>
      <c r="K347">
        <v>88.32</v>
      </c>
      <c r="L347">
        <v>82.3</v>
      </c>
      <c r="M347">
        <v>83.46</v>
      </c>
      <c r="N347">
        <v>83.79</v>
      </c>
      <c r="O347" s="3">
        <v>24044</v>
      </c>
      <c r="P347" s="2">
        <v>84.741600000000005</v>
      </c>
      <c r="Q347" s="3">
        <v>398069</v>
      </c>
      <c r="R347" s="11">
        <f t="shared" si="25"/>
        <v>2006712.2399999998</v>
      </c>
      <c r="S347" s="13">
        <f t="shared" si="27"/>
        <v>-6.2141813686931169E-2</v>
      </c>
      <c r="T347" s="12">
        <f t="shared" si="28"/>
        <v>-5.5300000000000011</v>
      </c>
      <c r="U347" s="14">
        <f t="shared" si="29"/>
        <v>-0.89999999999999147</v>
      </c>
      <c r="V347" s="12">
        <f t="shared" si="26"/>
        <v>6.019999999999996</v>
      </c>
    </row>
    <row r="348" spans="2:22" x14ac:dyDescent="0.3">
      <c r="B348" s="350">
        <v>44677</v>
      </c>
      <c r="C348">
        <v>83.46</v>
      </c>
      <c r="D348">
        <v>84.75</v>
      </c>
      <c r="E348">
        <v>81.59</v>
      </c>
      <c r="F348">
        <v>82.3</v>
      </c>
      <c r="G348" s="3">
        <v>4130</v>
      </c>
      <c r="H348" t="s">
        <v>23</v>
      </c>
      <c r="I348" s="1">
        <v>83.687899999999999</v>
      </c>
      <c r="J348" s="7">
        <v>84.58</v>
      </c>
      <c r="K348">
        <v>85.25</v>
      </c>
      <c r="L348">
        <v>81.95</v>
      </c>
      <c r="M348">
        <v>82.71</v>
      </c>
      <c r="N348">
        <v>81.96</v>
      </c>
      <c r="O348" s="3">
        <v>22845</v>
      </c>
      <c r="P348" s="2">
        <v>83.837800000000001</v>
      </c>
      <c r="Q348" s="3">
        <v>396815</v>
      </c>
      <c r="R348" s="11">
        <f t="shared" si="25"/>
        <v>1889509.95</v>
      </c>
      <c r="S348" s="13">
        <f t="shared" si="27"/>
        <v>-8.9863407620417446E-3</v>
      </c>
      <c r="T348" s="12">
        <f t="shared" si="28"/>
        <v>-0.75</v>
      </c>
      <c r="U348" s="14">
        <f t="shared" si="29"/>
        <v>1.1200000000000045</v>
      </c>
      <c r="V348" s="12">
        <f t="shared" si="26"/>
        <v>3.2999999999999972</v>
      </c>
    </row>
    <row r="349" spans="2:22" x14ac:dyDescent="0.3">
      <c r="B349" s="350">
        <v>44678</v>
      </c>
      <c r="C349">
        <v>81.48</v>
      </c>
      <c r="D349">
        <v>81.48</v>
      </c>
      <c r="E349">
        <v>78.52</v>
      </c>
      <c r="F349">
        <v>80.63</v>
      </c>
      <c r="G349" s="3">
        <v>3162</v>
      </c>
      <c r="H349" t="s">
        <v>23</v>
      </c>
      <c r="I349" s="1">
        <v>80.315799999999996</v>
      </c>
      <c r="J349" s="7">
        <v>81.25</v>
      </c>
      <c r="K349">
        <v>81.94</v>
      </c>
      <c r="L349">
        <v>78.8</v>
      </c>
      <c r="M349">
        <v>81.010000000000005</v>
      </c>
      <c r="N349">
        <v>81.239999999999995</v>
      </c>
      <c r="O349" s="3">
        <v>22303</v>
      </c>
      <c r="P349" s="2">
        <v>80.725499999999997</v>
      </c>
      <c r="Q349" s="3">
        <v>397810</v>
      </c>
      <c r="R349" s="11">
        <f t="shared" si="25"/>
        <v>1806766.03</v>
      </c>
      <c r="S349" s="13">
        <f t="shared" si="27"/>
        <v>-2.055374199008575E-2</v>
      </c>
      <c r="T349" s="12">
        <f t="shared" si="28"/>
        <v>-1.6999999999999886</v>
      </c>
      <c r="U349" s="14">
        <f t="shared" si="29"/>
        <v>-1.4599999999999937</v>
      </c>
      <c r="V349" s="12">
        <f t="shared" si="26"/>
        <v>3.1400000000000006</v>
      </c>
    </row>
    <row r="350" spans="2:22" x14ac:dyDescent="0.3">
      <c r="B350" s="350">
        <v>44679</v>
      </c>
      <c r="C350">
        <v>81.14</v>
      </c>
      <c r="D350">
        <v>82.2</v>
      </c>
      <c r="E350">
        <v>79.52</v>
      </c>
      <c r="F350">
        <v>82.26</v>
      </c>
      <c r="G350" s="3">
        <v>3734</v>
      </c>
      <c r="H350" t="s">
        <v>23</v>
      </c>
      <c r="I350" s="1">
        <v>80.807599999999994</v>
      </c>
      <c r="J350" s="7">
        <v>81.48</v>
      </c>
      <c r="K350">
        <v>83.67</v>
      </c>
      <c r="L350">
        <v>79.900000000000006</v>
      </c>
      <c r="M350">
        <v>82.68</v>
      </c>
      <c r="N350">
        <v>83.48</v>
      </c>
      <c r="O350" s="3">
        <v>20232</v>
      </c>
      <c r="P350" s="2">
        <v>81.460899999999995</v>
      </c>
      <c r="Q350" s="3">
        <v>399178</v>
      </c>
      <c r="R350" s="11">
        <f t="shared" si="25"/>
        <v>1672781.7600000002</v>
      </c>
      <c r="S350" s="13">
        <f t="shared" si="27"/>
        <v>2.0614738921120868E-2</v>
      </c>
      <c r="T350" s="12">
        <f t="shared" si="28"/>
        <v>1.6700000000000017</v>
      </c>
      <c r="U350" s="14">
        <f t="shared" si="29"/>
        <v>0.46999999999999886</v>
      </c>
      <c r="V350" s="12">
        <f t="shared" si="26"/>
        <v>3.769999999999996</v>
      </c>
    </row>
    <row r="351" spans="2:22" s="24" customFormat="1" x14ac:dyDescent="0.3">
      <c r="B351" s="352">
        <v>44680</v>
      </c>
      <c r="C351" s="24">
        <v>82.15</v>
      </c>
      <c r="D351" s="24">
        <v>85.07</v>
      </c>
      <c r="E351" s="24">
        <v>82.1</v>
      </c>
      <c r="F351" s="24">
        <v>83.99</v>
      </c>
      <c r="G351" s="5">
        <v>2405</v>
      </c>
      <c r="H351" s="24" t="s">
        <v>23</v>
      </c>
      <c r="I351" s="26">
        <v>83.9315</v>
      </c>
      <c r="J351" s="27">
        <v>82.97</v>
      </c>
      <c r="K351" s="24">
        <v>85.84</v>
      </c>
      <c r="L351" s="24">
        <v>82.29</v>
      </c>
      <c r="M351" s="24">
        <v>84.45</v>
      </c>
      <c r="N351" s="24">
        <v>83.69</v>
      </c>
      <c r="O351" s="5">
        <v>16070</v>
      </c>
      <c r="P351" s="28">
        <v>83.968299999999999</v>
      </c>
      <c r="Q351" s="5">
        <v>399864</v>
      </c>
      <c r="R351" s="29">
        <f t="shared" si="25"/>
        <v>1357111.5</v>
      </c>
      <c r="S351" s="13">
        <f t="shared" si="27"/>
        <v>2.1407837445573286E-2</v>
      </c>
      <c r="T351" s="12">
        <f t="shared" si="28"/>
        <v>1.769999999999996</v>
      </c>
      <c r="U351" s="14">
        <f t="shared" si="29"/>
        <v>0.28999999999999204</v>
      </c>
      <c r="V351" s="12">
        <f t="shared" si="26"/>
        <v>3.5499999999999972</v>
      </c>
    </row>
    <row r="352" spans="2:22" x14ac:dyDescent="0.3">
      <c r="B352" s="353">
        <v>44683</v>
      </c>
      <c r="C352" s="31">
        <v>82.39</v>
      </c>
      <c r="D352" s="31">
        <v>84.37</v>
      </c>
      <c r="E352" s="31">
        <v>82.1</v>
      </c>
      <c r="F352" s="31">
        <v>82.59</v>
      </c>
      <c r="G352" s="32">
        <v>1243</v>
      </c>
      <c r="H352" s="31" t="s">
        <v>23</v>
      </c>
      <c r="I352" s="33">
        <v>83.3566</v>
      </c>
      <c r="J352" s="34">
        <v>83.59</v>
      </c>
      <c r="K352" s="31">
        <v>84.9</v>
      </c>
      <c r="L352" s="31">
        <v>82.44</v>
      </c>
      <c r="M352" s="31">
        <v>83.04</v>
      </c>
      <c r="N352" s="31">
        <v>83</v>
      </c>
      <c r="O352" s="32">
        <v>10836</v>
      </c>
      <c r="P352" s="35">
        <v>83.494299999999996</v>
      </c>
      <c r="Q352" s="32">
        <v>400641</v>
      </c>
      <c r="R352" s="36">
        <f t="shared" si="25"/>
        <v>899821.44000000006</v>
      </c>
      <c r="S352" s="13">
        <f t="shared" si="27"/>
        <v>-1.6696269982237943E-2</v>
      </c>
      <c r="T352" s="12">
        <f t="shared" si="28"/>
        <v>-1.4099999999999966</v>
      </c>
      <c r="U352" s="14">
        <f t="shared" si="29"/>
        <v>-0.85999999999999943</v>
      </c>
      <c r="V352" s="12">
        <f t="shared" si="26"/>
        <v>2.460000000000008</v>
      </c>
    </row>
    <row r="353" spans="2:22" x14ac:dyDescent="0.3">
      <c r="B353" s="353">
        <v>44684</v>
      </c>
      <c r="C353" s="31">
        <v>82.89</v>
      </c>
      <c r="D353" s="31">
        <v>88.46</v>
      </c>
      <c r="E353" s="31">
        <v>82.89</v>
      </c>
      <c r="F353" s="31">
        <v>87.73</v>
      </c>
      <c r="G353" s="32">
        <v>4117</v>
      </c>
      <c r="H353" s="31" t="s">
        <v>23</v>
      </c>
      <c r="I353" s="33">
        <v>86.137699999999995</v>
      </c>
      <c r="J353" s="34">
        <v>83.3</v>
      </c>
      <c r="K353" s="31">
        <v>89.06</v>
      </c>
      <c r="L353" s="31">
        <v>82.72</v>
      </c>
      <c r="M353" s="31">
        <v>88.19</v>
      </c>
      <c r="N353" s="31">
        <v>88.42</v>
      </c>
      <c r="O353" s="32">
        <v>23528</v>
      </c>
      <c r="P353" s="35">
        <v>86.796700000000001</v>
      </c>
      <c r="Q353" s="32">
        <v>401521</v>
      </c>
      <c r="R353" s="36">
        <f t="shared" si="25"/>
        <v>2074934.3199999998</v>
      </c>
      <c r="S353" s="13">
        <f t="shared" si="27"/>
        <v>6.2018304431599169E-2</v>
      </c>
      <c r="T353" s="12">
        <f t="shared" si="28"/>
        <v>5.1499999999999915</v>
      </c>
      <c r="U353" s="14">
        <f t="shared" si="29"/>
        <v>0.25999999999999091</v>
      </c>
      <c r="V353" s="12">
        <f t="shared" si="26"/>
        <v>6.3400000000000034</v>
      </c>
    </row>
    <row r="354" spans="2:22" x14ac:dyDescent="0.3">
      <c r="B354" s="353">
        <v>44685</v>
      </c>
      <c r="C354" s="31">
        <v>87.9</v>
      </c>
      <c r="D354" s="31">
        <v>88.51</v>
      </c>
      <c r="E354" s="31">
        <v>85.75</v>
      </c>
      <c r="F354" s="31">
        <v>87.87</v>
      </c>
      <c r="G354" s="32">
        <v>7593</v>
      </c>
      <c r="H354" s="31" t="s">
        <v>23</v>
      </c>
      <c r="I354" s="33">
        <v>87.292699999999996</v>
      </c>
      <c r="J354" s="34">
        <v>88.15</v>
      </c>
      <c r="K354" s="31">
        <v>89.32</v>
      </c>
      <c r="L354" s="31">
        <v>85.97</v>
      </c>
      <c r="M354" s="31">
        <v>88.31</v>
      </c>
      <c r="N354" s="31">
        <v>87.94</v>
      </c>
      <c r="O354" s="32">
        <v>24449</v>
      </c>
      <c r="P354" s="35">
        <v>87.679500000000004</v>
      </c>
      <c r="Q354" s="32">
        <v>399770</v>
      </c>
      <c r="R354" s="36">
        <f t="shared" si="25"/>
        <v>2159091.19</v>
      </c>
      <c r="S354" s="13">
        <f t="shared" si="27"/>
        <v>1.3606984918925757E-3</v>
      </c>
      <c r="T354" s="12">
        <f t="shared" si="28"/>
        <v>0.12000000000000455</v>
      </c>
      <c r="U354" s="14">
        <f t="shared" si="29"/>
        <v>-3.9999999999992042E-2</v>
      </c>
      <c r="V354" s="12">
        <f t="shared" si="26"/>
        <v>3.3499999999999943</v>
      </c>
    </row>
    <row r="355" spans="2:22" x14ac:dyDescent="0.3">
      <c r="B355" s="353">
        <v>44686</v>
      </c>
      <c r="C355" s="31">
        <v>88.14</v>
      </c>
      <c r="D355" s="31">
        <v>91.55</v>
      </c>
      <c r="E355" s="31">
        <v>86.72</v>
      </c>
      <c r="F355" s="31">
        <v>88.48</v>
      </c>
      <c r="G355" s="32">
        <v>2288</v>
      </c>
      <c r="H355" s="31" t="s">
        <v>23</v>
      </c>
      <c r="I355" s="33">
        <v>89.701499999999996</v>
      </c>
      <c r="J355" s="34">
        <v>88.7</v>
      </c>
      <c r="K355" s="31">
        <v>91.99</v>
      </c>
      <c r="L355" s="31">
        <v>86.82</v>
      </c>
      <c r="M355" s="31">
        <v>88.91</v>
      </c>
      <c r="N355" s="31">
        <v>88.91</v>
      </c>
      <c r="O355" s="32">
        <v>27929</v>
      </c>
      <c r="P355" s="35">
        <v>89.937100000000001</v>
      </c>
      <c r="Q355" s="32">
        <v>401809</v>
      </c>
      <c r="R355" s="36">
        <f t="shared" si="25"/>
        <v>2483167.39</v>
      </c>
      <c r="S355" s="13">
        <f t="shared" si="27"/>
        <v>6.7942475370852407E-3</v>
      </c>
      <c r="T355" s="12">
        <f t="shared" si="28"/>
        <v>0.59999999999999432</v>
      </c>
      <c r="U355" s="14">
        <f t="shared" si="29"/>
        <v>0.39000000000000057</v>
      </c>
      <c r="V355" s="12">
        <f t="shared" si="26"/>
        <v>5.1700000000000017</v>
      </c>
    </row>
    <row r="356" spans="2:22" s="24" customFormat="1" x14ac:dyDescent="0.3">
      <c r="B356" s="354">
        <v>44687</v>
      </c>
      <c r="C356" s="38">
        <v>91.15</v>
      </c>
      <c r="D356" s="38">
        <v>91.91</v>
      </c>
      <c r="E356" s="38">
        <v>89.75</v>
      </c>
      <c r="F356" s="38">
        <v>91.1</v>
      </c>
      <c r="G356" s="39">
        <v>1642</v>
      </c>
      <c r="H356" s="38" t="s">
        <v>23</v>
      </c>
      <c r="I356" s="40">
        <v>90.655500000000004</v>
      </c>
      <c r="J356" s="41">
        <v>89.27</v>
      </c>
      <c r="K356" s="38">
        <v>92.45</v>
      </c>
      <c r="L356" s="38">
        <v>88.4</v>
      </c>
      <c r="M356" s="38">
        <v>91.54</v>
      </c>
      <c r="N356" s="38">
        <v>91.71</v>
      </c>
      <c r="O356" s="39">
        <v>23558</v>
      </c>
      <c r="P356" s="42">
        <v>91.142499999999998</v>
      </c>
      <c r="Q356" s="39">
        <v>397205</v>
      </c>
      <c r="R356" s="43">
        <f t="shared" si="25"/>
        <v>2156499.3200000003</v>
      </c>
      <c r="S356" s="13">
        <f t="shared" si="27"/>
        <v>2.9580474637273868E-2</v>
      </c>
      <c r="T356" s="12">
        <f t="shared" si="28"/>
        <v>2.6300000000000097</v>
      </c>
      <c r="U356" s="14">
        <f t="shared" si="29"/>
        <v>0.35999999999999943</v>
      </c>
      <c r="V356" s="12">
        <f t="shared" si="26"/>
        <v>4.0499999999999972</v>
      </c>
    </row>
    <row r="357" spans="2:22" x14ac:dyDescent="0.3">
      <c r="B357" s="353">
        <v>44690</v>
      </c>
      <c r="C357" s="31">
        <v>90.6</v>
      </c>
      <c r="D357" s="31">
        <v>91.57</v>
      </c>
      <c r="E357" s="31">
        <v>86.45</v>
      </c>
      <c r="F357" s="31">
        <v>86.59</v>
      </c>
      <c r="G357" s="32">
        <v>1226</v>
      </c>
      <c r="H357" s="31" t="s">
        <v>23</v>
      </c>
      <c r="I357" s="33">
        <v>88.054199999999994</v>
      </c>
      <c r="J357" s="34">
        <v>91.37</v>
      </c>
      <c r="K357" s="31">
        <v>92.22</v>
      </c>
      <c r="L357" s="31">
        <v>86.52</v>
      </c>
      <c r="M357" s="31">
        <v>87.02</v>
      </c>
      <c r="N357" s="31">
        <v>86.71</v>
      </c>
      <c r="O357" s="32">
        <v>29898</v>
      </c>
      <c r="P357" s="35">
        <v>88.653400000000005</v>
      </c>
      <c r="Q357" s="32">
        <v>391324</v>
      </c>
      <c r="R357" s="36">
        <f t="shared" si="25"/>
        <v>2601723.96</v>
      </c>
      <c r="S357" s="13">
        <f t="shared" si="27"/>
        <v>-4.9377321389556639E-2</v>
      </c>
      <c r="T357" s="12">
        <f t="shared" si="28"/>
        <v>-4.5200000000000102</v>
      </c>
      <c r="U357" s="14">
        <f t="shared" si="29"/>
        <v>-0.17000000000000171</v>
      </c>
      <c r="V357" s="12">
        <f t="shared" si="26"/>
        <v>5.7000000000000028</v>
      </c>
    </row>
    <row r="358" spans="2:22" x14ac:dyDescent="0.3">
      <c r="B358" s="353">
        <v>44691</v>
      </c>
      <c r="C358" s="31">
        <v>86.92</v>
      </c>
      <c r="D358" s="31">
        <v>87.57</v>
      </c>
      <c r="E358" s="31">
        <v>85.69</v>
      </c>
      <c r="F358" s="31">
        <v>86.91</v>
      </c>
      <c r="G358" s="32">
        <v>2418</v>
      </c>
      <c r="H358" s="31" t="s">
        <v>23</v>
      </c>
      <c r="I358" s="33">
        <v>86.697800000000001</v>
      </c>
      <c r="J358" s="34">
        <v>87</v>
      </c>
      <c r="K358" s="31">
        <v>88.69</v>
      </c>
      <c r="L358" s="31">
        <v>85.75</v>
      </c>
      <c r="M358" s="31">
        <v>87.34</v>
      </c>
      <c r="N358" s="31">
        <v>87.52</v>
      </c>
      <c r="O358" s="32">
        <v>20370</v>
      </c>
      <c r="P358" s="35">
        <v>87.426000000000002</v>
      </c>
      <c r="Q358" s="32">
        <v>389905</v>
      </c>
      <c r="R358" s="36">
        <f t="shared" si="25"/>
        <v>1779115.8</v>
      </c>
      <c r="S358" s="13">
        <f t="shared" si="27"/>
        <v>3.6773155596414586E-3</v>
      </c>
      <c r="T358" s="12">
        <f t="shared" si="28"/>
        <v>0.32000000000000739</v>
      </c>
      <c r="U358" s="14">
        <f t="shared" si="29"/>
        <v>-1.9999999999996021E-2</v>
      </c>
      <c r="V358" s="12">
        <f t="shared" si="26"/>
        <v>2.9399999999999977</v>
      </c>
    </row>
    <row r="359" spans="2:22" x14ac:dyDescent="0.3">
      <c r="B359" s="353">
        <v>44692</v>
      </c>
      <c r="C359" s="31">
        <v>86.89</v>
      </c>
      <c r="D359" s="31">
        <v>89.47</v>
      </c>
      <c r="E359" s="31">
        <v>81.48</v>
      </c>
      <c r="F359" s="31">
        <v>88.41</v>
      </c>
      <c r="G359" s="32">
        <v>1997</v>
      </c>
      <c r="H359" s="31" t="s">
        <v>23</v>
      </c>
      <c r="I359" s="33">
        <v>86.455799999999996</v>
      </c>
      <c r="J359" s="34">
        <v>87.51</v>
      </c>
      <c r="K359" s="31">
        <v>90.04</v>
      </c>
      <c r="L359" s="31">
        <v>81.900000000000006</v>
      </c>
      <c r="M359" s="31">
        <v>88.83</v>
      </c>
      <c r="N359" s="31">
        <v>89.04</v>
      </c>
      <c r="O359" s="32">
        <v>30315</v>
      </c>
      <c r="P359" s="35">
        <v>86.829400000000007</v>
      </c>
      <c r="Q359" s="32">
        <v>388499</v>
      </c>
      <c r="R359" s="36">
        <f t="shared" si="25"/>
        <v>2692881.4499999997</v>
      </c>
      <c r="S359" s="13">
        <f t="shared" si="27"/>
        <v>1.7059766430043366E-2</v>
      </c>
      <c r="T359" s="12">
        <f t="shared" si="28"/>
        <v>1.4899999999999949</v>
      </c>
      <c r="U359" s="14">
        <f t="shared" si="29"/>
        <v>0.17000000000000171</v>
      </c>
      <c r="V359" s="12">
        <f t="shared" si="26"/>
        <v>8.14</v>
      </c>
    </row>
    <row r="360" spans="2:22" x14ac:dyDescent="0.3">
      <c r="B360" s="353">
        <v>44693</v>
      </c>
      <c r="C360" s="31">
        <v>88</v>
      </c>
      <c r="D360" s="31">
        <v>88</v>
      </c>
      <c r="E360" s="31">
        <v>86.71</v>
      </c>
      <c r="F360" s="31">
        <v>87.84</v>
      </c>
      <c r="G360" s="32">
        <v>4199</v>
      </c>
      <c r="H360" s="31" t="s">
        <v>23</v>
      </c>
      <c r="I360" s="33">
        <v>87.333200000000005</v>
      </c>
      <c r="J360" s="34">
        <v>88.58</v>
      </c>
      <c r="K360" s="31">
        <v>89.05</v>
      </c>
      <c r="L360" s="31">
        <v>86.71</v>
      </c>
      <c r="M360" s="31">
        <v>88.26</v>
      </c>
      <c r="N360" s="31">
        <v>88.06</v>
      </c>
      <c r="O360" s="32">
        <v>22736</v>
      </c>
      <c r="P360" s="35">
        <v>87.847099999999998</v>
      </c>
      <c r="Q360" s="32">
        <v>387115</v>
      </c>
      <c r="R360" s="36">
        <f t="shared" si="25"/>
        <v>2006679.36</v>
      </c>
      <c r="S360" s="13">
        <f t="shared" si="27"/>
        <v>-6.4167510976020914E-3</v>
      </c>
      <c r="T360" s="12">
        <f t="shared" si="28"/>
        <v>-0.56999999999999318</v>
      </c>
      <c r="U360" s="14">
        <f t="shared" si="29"/>
        <v>-0.25</v>
      </c>
      <c r="V360" s="12">
        <f t="shared" si="26"/>
        <v>2.3400000000000034</v>
      </c>
    </row>
    <row r="361" spans="2:22" s="24" customFormat="1" x14ac:dyDescent="0.3">
      <c r="B361" s="354">
        <v>44694</v>
      </c>
      <c r="C361" s="38">
        <v>88.99</v>
      </c>
      <c r="D361" s="38">
        <v>90.01</v>
      </c>
      <c r="E361" s="38">
        <v>87.28</v>
      </c>
      <c r="F361" s="38">
        <v>88.06</v>
      </c>
      <c r="G361" s="39">
        <v>1206</v>
      </c>
      <c r="H361" s="38" t="s">
        <v>23</v>
      </c>
      <c r="I361" s="40">
        <v>88.544200000000004</v>
      </c>
      <c r="J361" s="41">
        <v>88.07</v>
      </c>
      <c r="K361" s="38">
        <v>90.5</v>
      </c>
      <c r="L361" s="38">
        <v>87.6</v>
      </c>
      <c r="M361" s="38">
        <v>88.48</v>
      </c>
      <c r="N361" s="38">
        <v>88.2</v>
      </c>
      <c r="O361" s="39">
        <v>13904</v>
      </c>
      <c r="P361" s="42">
        <v>89.011700000000005</v>
      </c>
      <c r="Q361" s="39">
        <v>387018</v>
      </c>
      <c r="R361" s="43">
        <f t="shared" si="25"/>
        <v>1230225.9200000002</v>
      </c>
      <c r="S361" s="13">
        <f t="shared" si="27"/>
        <v>2.4926353954226599E-3</v>
      </c>
      <c r="T361" s="12">
        <f t="shared" si="28"/>
        <v>0.21999999999999886</v>
      </c>
      <c r="U361" s="14">
        <f t="shared" si="29"/>
        <v>-0.19000000000001194</v>
      </c>
      <c r="V361" s="12">
        <f t="shared" si="26"/>
        <v>2.9000000000000057</v>
      </c>
    </row>
    <row r="362" spans="2:22" x14ac:dyDescent="0.3">
      <c r="B362" s="353">
        <v>44697</v>
      </c>
      <c r="C362" s="31">
        <v>87.94</v>
      </c>
      <c r="D362" s="31">
        <v>89.91</v>
      </c>
      <c r="E362" s="31">
        <v>87.94</v>
      </c>
      <c r="F362" s="31">
        <v>89.15</v>
      </c>
      <c r="G362" s="32">
        <v>2714</v>
      </c>
      <c r="H362" s="31" t="s">
        <v>23</v>
      </c>
      <c r="I362" s="33">
        <v>89.304199999999994</v>
      </c>
      <c r="J362" s="34">
        <v>87.7</v>
      </c>
      <c r="K362" s="31">
        <v>90.35</v>
      </c>
      <c r="L362" s="31">
        <v>87.63</v>
      </c>
      <c r="M362" s="31">
        <v>89.56</v>
      </c>
      <c r="N362" s="31">
        <v>90.17</v>
      </c>
      <c r="O362" s="32">
        <v>14987</v>
      </c>
      <c r="P362" s="35">
        <v>89.326999999999998</v>
      </c>
      <c r="Q362" s="32">
        <v>385583</v>
      </c>
      <c r="R362" s="36">
        <f t="shared" si="25"/>
        <v>1342235.72</v>
      </c>
      <c r="S362" s="13">
        <f t="shared" si="27"/>
        <v>1.2206148282097651E-2</v>
      </c>
      <c r="T362" s="12">
        <f t="shared" si="28"/>
        <v>1.0799999999999983</v>
      </c>
      <c r="U362" s="14">
        <f t="shared" si="29"/>
        <v>-0.78000000000000114</v>
      </c>
      <c r="V362" s="12">
        <f t="shared" si="26"/>
        <v>2.7199999999999989</v>
      </c>
    </row>
    <row r="363" spans="2:22" x14ac:dyDescent="0.3">
      <c r="B363" s="353">
        <v>44698</v>
      </c>
      <c r="C363" s="31">
        <v>90.1</v>
      </c>
      <c r="D363" s="31">
        <v>92.17</v>
      </c>
      <c r="E363" s="31">
        <v>89.26</v>
      </c>
      <c r="F363" s="31">
        <v>91.3</v>
      </c>
      <c r="G363" s="32">
        <v>3273</v>
      </c>
      <c r="H363" s="31" t="s">
        <v>23</v>
      </c>
      <c r="I363" s="33">
        <v>90.607299999999995</v>
      </c>
      <c r="J363" s="34">
        <v>90.4</v>
      </c>
      <c r="K363" s="31">
        <v>92.75</v>
      </c>
      <c r="L363" s="31">
        <v>89.61</v>
      </c>
      <c r="M363" s="31">
        <v>91.72</v>
      </c>
      <c r="N363" s="31">
        <v>92.12</v>
      </c>
      <c r="O363" s="32">
        <v>19893</v>
      </c>
      <c r="P363" s="35">
        <v>91.179299999999998</v>
      </c>
      <c r="Q363" s="32">
        <v>382953</v>
      </c>
      <c r="R363" s="36">
        <f t="shared" si="25"/>
        <v>1824585.96</v>
      </c>
      <c r="S363" s="13">
        <f t="shared" si="27"/>
        <v>2.4117909781152358E-2</v>
      </c>
      <c r="T363" s="12">
        <f t="shared" si="28"/>
        <v>2.1599999999999966</v>
      </c>
      <c r="U363" s="14">
        <f t="shared" si="29"/>
        <v>0.84000000000000341</v>
      </c>
      <c r="V363" s="12">
        <f t="shared" si="26"/>
        <v>3.1400000000000006</v>
      </c>
    </row>
    <row r="364" spans="2:22" x14ac:dyDescent="0.3">
      <c r="B364" s="353">
        <v>44699</v>
      </c>
      <c r="C364" s="31">
        <v>91.15</v>
      </c>
      <c r="D364" s="31">
        <v>91.15</v>
      </c>
      <c r="E364" s="31">
        <v>82.5</v>
      </c>
      <c r="F364" s="31">
        <v>84.24</v>
      </c>
      <c r="G364" s="32">
        <v>5249</v>
      </c>
      <c r="H364" s="31" t="s">
        <v>23</v>
      </c>
      <c r="I364" s="33">
        <v>86.506699999999995</v>
      </c>
      <c r="J364" s="34">
        <v>88.92</v>
      </c>
      <c r="K364" s="31">
        <v>90</v>
      </c>
      <c r="L364" s="31">
        <v>82.77</v>
      </c>
      <c r="M364" s="31">
        <v>84.64</v>
      </c>
      <c r="N364" s="31">
        <v>84.58</v>
      </c>
      <c r="O364" s="32">
        <v>32158</v>
      </c>
      <c r="P364" s="35">
        <v>86.382099999999994</v>
      </c>
      <c r="Q364" s="32">
        <v>383216</v>
      </c>
      <c r="R364" s="36">
        <f t="shared" si="25"/>
        <v>2721853.12</v>
      </c>
      <c r="S364" s="13">
        <f t="shared" si="27"/>
        <v>-7.7191452245966019E-2</v>
      </c>
      <c r="T364" s="12">
        <f t="shared" si="28"/>
        <v>-7.0799999999999983</v>
      </c>
      <c r="U364" s="14">
        <f t="shared" si="29"/>
        <v>-2.7999999999999972</v>
      </c>
      <c r="V364" s="12">
        <f t="shared" si="26"/>
        <v>7.230000000000004</v>
      </c>
    </row>
    <row r="365" spans="2:22" x14ac:dyDescent="0.3">
      <c r="B365" s="353">
        <v>44700</v>
      </c>
      <c r="C365" s="31">
        <v>84.47</v>
      </c>
      <c r="D365" s="31">
        <v>84.47</v>
      </c>
      <c r="E365" s="31">
        <v>79.83</v>
      </c>
      <c r="F365" s="31">
        <v>82.81</v>
      </c>
      <c r="G365" s="32">
        <v>2619</v>
      </c>
      <c r="H365" s="31" t="s">
        <v>23</v>
      </c>
      <c r="I365" s="33">
        <v>81.267099999999999</v>
      </c>
      <c r="J365" s="34">
        <v>84.57</v>
      </c>
      <c r="K365" s="31">
        <v>85.55</v>
      </c>
      <c r="L365" s="31">
        <v>80.16</v>
      </c>
      <c r="M365" s="31">
        <v>83.18</v>
      </c>
      <c r="N365" s="31">
        <v>82.96</v>
      </c>
      <c r="O365" s="32">
        <v>28695</v>
      </c>
      <c r="P365" s="35">
        <v>82.315200000000004</v>
      </c>
      <c r="Q365" s="32">
        <v>380822</v>
      </c>
      <c r="R365" s="36">
        <f t="shared" si="25"/>
        <v>2386850.1</v>
      </c>
      <c r="S365" s="13">
        <f t="shared" si="27"/>
        <v>-1.724952741020791E-2</v>
      </c>
      <c r="T365" s="12">
        <f t="shared" si="28"/>
        <v>-1.4599999999999937</v>
      </c>
      <c r="U365" s="14">
        <f t="shared" si="29"/>
        <v>-7.000000000000739E-2</v>
      </c>
      <c r="V365" s="12">
        <f t="shared" si="26"/>
        <v>5.3900000000000006</v>
      </c>
    </row>
    <row r="366" spans="2:22" s="24" customFormat="1" x14ac:dyDescent="0.3">
      <c r="B366" s="354">
        <v>44701</v>
      </c>
      <c r="C366" s="38">
        <v>83.24</v>
      </c>
      <c r="D366" s="38">
        <v>83.24</v>
      </c>
      <c r="E366" s="38">
        <v>79.83</v>
      </c>
      <c r="F366" s="38">
        <v>80.02</v>
      </c>
      <c r="G366" s="39">
        <v>1898</v>
      </c>
      <c r="H366" s="38" t="s">
        <v>23</v>
      </c>
      <c r="I366" s="40">
        <v>81.412700000000001</v>
      </c>
      <c r="J366" s="41">
        <v>83.5</v>
      </c>
      <c r="K366" s="38">
        <v>84.2</v>
      </c>
      <c r="L366" s="38">
        <v>80.16</v>
      </c>
      <c r="M366" s="38">
        <v>80.39</v>
      </c>
      <c r="N366" s="38">
        <v>80.23</v>
      </c>
      <c r="O366" s="39">
        <v>19002</v>
      </c>
      <c r="P366" s="42">
        <v>81.737499999999997</v>
      </c>
      <c r="Q366" s="39">
        <v>380209</v>
      </c>
      <c r="R366" s="43">
        <f t="shared" si="25"/>
        <v>1527570.78</v>
      </c>
      <c r="S366" s="13">
        <f t="shared" si="27"/>
        <v>-3.3541716758836326E-2</v>
      </c>
      <c r="T366" s="12">
        <f t="shared" si="28"/>
        <v>-2.7900000000000063</v>
      </c>
      <c r="U366" s="14">
        <f t="shared" si="29"/>
        <v>0.31999999999999318</v>
      </c>
      <c r="V366" s="12">
        <f t="shared" si="26"/>
        <v>4.0400000000000063</v>
      </c>
    </row>
    <row r="367" spans="2:22" x14ac:dyDescent="0.3">
      <c r="B367" s="353">
        <v>44704</v>
      </c>
      <c r="C367" s="31">
        <v>80.27</v>
      </c>
      <c r="D367" s="31">
        <v>82.08</v>
      </c>
      <c r="E367" s="31">
        <v>77.48</v>
      </c>
      <c r="F367" s="31">
        <v>77.790000000000006</v>
      </c>
      <c r="G367" s="32">
        <v>3358</v>
      </c>
      <c r="H367" s="31" t="s">
        <v>23</v>
      </c>
      <c r="I367" s="33">
        <v>78.898600000000002</v>
      </c>
      <c r="J367" s="34">
        <v>80.16</v>
      </c>
      <c r="K367" s="31">
        <v>82.67</v>
      </c>
      <c r="L367" s="31">
        <v>77.8</v>
      </c>
      <c r="M367" s="31">
        <v>78.150000000000006</v>
      </c>
      <c r="N367" s="31">
        <v>77.819999999999993</v>
      </c>
      <c r="O367" s="32">
        <v>19319</v>
      </c>
      <c r="P367" s="35">
        <v>79.399299999999997</v>
      </c>
      <c r="Q367" s="32">
        <v>380043</v>
      </c>
      <c r="R367" s="36">
        <f t="shared" si="25"/>
        <v>1509779.85</v>
      </c>
      <c r="S367" s="13">
        <f t="shared" si="27"/>
        <v>-2.7864162209229937E-2</v>
      </c>
      <c r="T367" s="12">
        <f t="shared" si="28"/>
        <v>-2.2399999999999949</v>
      </c>
      <c r="U367" s="14">
        <f t="shared" si="29"/>
        <v>-0.23000000000000398</v>
      </c>
      <c r="V367" s="12">
        <f t="shared" si="26"/>
        <v>4.8700000000000045</v>
      </c>
    </row>
    <row r="368" spans="2:22" x14ac:dyDescent="0.3">
      <c r="B368" s="353">
        <v>44705</v>
      </c>
      <c r="C368" s="31">
        <v>77.66</v>
      </c>
      <c r="D368" s="31">
        <v>82.18</v>
      </c>
      <c r="E368" s="31">
        <v>77.14</v>
      </c>
      <c r="F368" s="31">
        <v>80.959999999999994</v>
      </c>
      <c r="G368" s="32">
        <v>1887</v>
      </c>
      <c r="H368" s="31" t="s">
        <v>23</v>
      </c>
      <c r="I368" s="33">
        <v>79.459199999999996</v>
      </c>
      <c r="J368" s="34">
        <v>78.12</v>
      </c>
      <c r="K368" s="31">
        <v>82.66</v>
      </c>
      <c r="L368" s="31">
        <v>77.38</v>
      </c>
      <c r="M368" s="31">
        <v>81.319999999999993</v>
      </c>
      <c r="N368" s="31">
        <v>80.83</v>
      </c>
      <c r="O368" s="32">
        <v>19829</v>
      </c>
      <c r="P368" s="35">
        <v>80.509399999999999</v>
      </c>
      <c r="Q368" s="32">
        <v>380374</v>
      </c>
      <c r="R368" s="36">
        <f t="shared" si="25"/>
        <v>1612494.2799999998</v>
      </c>
      <c r="S368" s="13">
        <f t="shared" si="27"/>
        <v>4.0563019833653069E-2</v>
      </c>
      <c r="T368" s="12">
        <f t="shared" si="28"/>
        <v>3.1699999999999875</v>
      </c>
      <c r="U368" s="14">
        <f t="shared" si="29"/>
        <v>-3.0000000000001137E-2</v>
      </c>
      <c r="V368" s="12">
        <f t="shared" si="26"/>
        <v>5.2800000000000011</v>
      </c>
    </row>
    <row r="369" spans="2:22" x14ac:dyDescent="0.3">
      <c r="B369" s="353">
        <v>44706</v>
      </c>
      <c r="C369" s="31">
        <v>80</v>
      </c>
      <c r="D369" s="31">
        <v>82.07</v>
      </c>
      <c r="E369" s="31">
        <v>80</v>
      </c>
      <c r="F369" s="31">
        <v>81.03</v>
      </c>
      <c r="G369" s="32">
        <v>865</v>
      </c>
      <c r="H369" s="31" t="s">
        <v>23</v>
      </c>
      <c r="I369" s="33">
        <v>81.043599999999998</v>
      </c>
      <c r="J369" s="34">
        <v>80.84</v>
      </c>
      <c r="K369" s="31">
        <v>82.63</v>
      </c>
      <c r="L369" s="31">
        <v>80.290000000000006</v>
      </c>
      <c r="M369" s="31">
        <v>81.400000000000006</v>
      </c>
      <c r="N369" s="31">
        <v>81.459999999999994</v>
      </c>
      <c r="O369" s="32">
        <v>13831</v>
      </c>
      <c r="P369" s="35">
        <v>81.424199999999999</v>
      </c>
      <c r="Q369" s="32">
        <v>378199</v>
      </c>
      <c r="R369" s="36">
        <f t="shared" si="25"/>
        <v>1125843.4000000001</v>
      </c>
      <c r="S369" s="13">
        <f t="shared" si="27"/>
        <v>9.8376783079201502E-4</v>
      </c>
      <c r="T369" s="12">
        <f t="shared" si="28"/>
        <v>8.0000000000012506E-2</v>
      </c>
      <c r="U369" s="14">
        <f t="shared" si="29"/>
        <v>-0.47999999999998977</v>
      </c>
      <c r="V369" s="12">
        <f t="shared" si="26"/>
        <v>2.3399999999999892</v>
      </c>
    </row>
    <row r="370" spans="2:22" x14ac:dyDescent="0.3">
      <c r="B370" s="353">
        <v>44707</v>
      </c>
      <c r="C370" s="31">
        <v>81.22</v>
      </c>
      <c r="D370" s="31">
        <v>84.76</v>
      </c>
      <c r="E370" s="31">
        <v>81.13</v>
      </c>
      <c r="F370" s="31">
        <v>84.39</v>
      </c>
      <c r="G370" s="32">
        <v>1803</v>
      </c>
      <c r="H370" s="31" t="s">
        <v>23</v>
      </c>
      <c r="I370" s="33">
        <v>82.917199999999994</v>
      </c>
      <c r="J370" s="34">
        <v>81.150000000000006</v>
      </c>
      <c r="K370" s="31">
        <v>85.21</v>
      </c>
      <c r="L370" s="31">
        <v>81.11</v>
      </c>
      <c r="M370" s="31">
        <v>84.76</v>
      </c>
      <c r="N370" s="31">
        <v>85</v>
      </c>
      <c r="O370" s="32">
        <v>23608</v>
      </c>
      <c r="P370" s="35">
        <v>83.318899999999999</v>
      </c>
      <c r="Q370" s="32">
        <v>365343</v>
      </c>
      <c r="R370" s="36">
        <f t="shared" si="25"/>
        <v>2001014.08</v>
      </c>
      <c r="S370" s="13">
        <f t="shared" si="27"/>
        <v>4.1277641277641219E-2</v>
      </c>
      <c r="T370" s="12">
        <f t="shared" si="28"/>
        <v>3.3599999999999994</v>
      </c>
      <c r="U370" s="14">
        <f t="shared" si="29"/>
        <v>-0.25</v>
      </c>
      <c r="V370" s="12">
        <f t="shared" si="26"/>
        <v>4.0999999999999943</v>
      </c>
    </row>
    <row r="371" spans="2:22" s="24" customFormat="1" x14ac:dyDescent="0.3">
      <c r="B371" s="354">
        <v>44708</v>
      </c>
      <c r="C371" s="38">
        <v>84</v>
      </c>
      <c r="D371" s="38">
        <v>84.92</v>
      </c>
      <c r="E371" s="38">
        <v>83.73</v>
      </c>
      <c r="F371" s="38">
        <v>83.83</v>
      </c>
      <c r="G371" s="39">
        <v>1830</v>
      </c>
      <c r="H371" s="38" t="s">
        <v>23</v>
      </c>
      <c r="I371" s="40">
        <v>84.123999999999995</v>
      </c>
      <c r="J371" s="41">
        <v>84.87</v>
      </c>
      <c r="K371" s="38">
        <v>85.33</v>
      </c>
      <c r="L371" s="38">
        <v>83.45</v>
      </c>
      <c r="M371" s="38">
        <v>84.2</v>
      </c>
      <c r="N371" s="38">
        <v>83.83</v>
      </c>
      <c r="O371" s="39">
        <v>12447</v>
      </c>
      <c r="P371" s="42">
        <v>84.572500000000005</v>
      </c>
      <c r="Q371" s="39">
        <v>364523</v>
      </c>
      <c r="R371" s="43">
        <f t="shared" si="25"/>
        <v>1048037.4</v>
      </c>
      <c r="S371" s="13">
        <f t="shared" si="27"/>
        <v>-6.606890042472946E-3</v>
      </c>
      <c r="T371" s="12">
        <f t="shared" si="28"/>
        <v>-0.56000000000000227</v>
      </c>
      <c r="U371" s="14">
        <f t="shared" si="29"/>
        <v>0.10999999999999943</v>
      </c>
      <c r="V371" s="12">
        <f t="shared" si="26"/>
        <v>1.8799999999999955</v>
      </c>
    </row>
    <row r="372" spans="2:22" x14ac:dyDescent="0.3">
      <c r="B372" s="353">
        <v>44711</v>
      </c>
      <c r="C372" s="31">
        <v>83.9</v>
      </c>
      <c r="D372" s="31">
        <v>84.2</v>
      </c>
      <c r="E372" s="31">
        <v>83</v>
      </c>
      <c r="F372" s="31">
        <v>83.6</v>
      </c>
      <c r="G372" s="32">
        <v>1938</v>
      </c>
      <c r="H372" s="31" t="s">
        <v>23</v>
      </c>
      <c r="I372" s="33">
        <v>83.700699999999998</v>
      </c>
      <c r="J372" s="34">
        <v>84.36</v>
      </c>
      <c r="K372" s="31">
        <v>85.05</v>
      </c>
      <c r="L372" s="31">
        <v>83.09</v>
      </c>
      <c r="M372" s="31">
        <v>83.97</v>
      </c>
      <c r="N372" s="31">
        <v>83.15</v>
      </c>
      <c r="O372" s="32">
        <v>11268</v>
      </c>
      <c r="P372" s="35">
        <v>84.006200000000007</v>
      </c>
      <c r="Q372" s="32">
        <v>364583</v>
      </c>
      <c r="R372" s="36">
        <f t="shared" si="25"/>
        <v>946173.96</v>
      </c>
      <c r="S372" s="13">
        <f t="shared" si="27"/>
        <v>-2.7315914489312032E-3</v>
      </c>
      <c r="T372" s="12">
        <f t="shared" si="28"/>
        <v>-0.23000000000000398</v>
      </c>
      <c r="U372" s="14">
        <f t="shared" si="29"/>
        <v>0.15999999999999659</v>
      </c>
      <c r="V372" s="12">
        <f t="shared" si="26"/>
        <v>1.9599999999999937</v>
      </c>
    </row>
    <row r="373" spans="2:22" x14ac:dyDescent="0.3">
      <c r="B373" s="353">
        <v>44712</v>
      </c>
      <c r="C373" s="31">
        <v>83.31</v>
      </c>
      <c r="D373" s="31">
        <v>84.28</v>
      </c>
      <c r="E373" s="31">
        <v>83.15</v>
      </c>
      <c r="F373" s="31">
        <v>83.65</v>
      </c>
      <c r="G373" s="32">
        <v>892</v>
      </c>
      <c r="H373" s="31" t="s">
        <v>23</v>
      </c>
      <c r="I373" s="33">
        <v>83.581599999999995</v>
      </c>
      <c r="J373" s="34">
        <v>84</v>
      </c>
      <c r="K373" s="31">
        <v>85</v>
      </c>
      <c r="L373" s="31">
        <v>83.5</v>
      </c>
      <c r="M373" s="31">
        <v>84.02</v>
      </c>
      <c r="N373" s="31">
        <v>83.95</v>
      </c>
      <c r="O373" s="32">
        <v>12543</v>
      </c>
      <c r="P373" s="35">
        <v>84.102500000000006</v>
      </c>
      <c r="Q373" s="32">
        <v>363136</v>
      </c>
      <c r="R373" s="36">
        <f t="shared" si="25"/>
        <v>1053862.8599999999</v>
      </c>
      <c r="S373" s="13">
        <f t="shared" si="27"/>
        <v>5.954507562224709E-4</v>
      </c>
      <c r="T373" s="12">
        <f t="shared" si="28"/>
        <v>4.9999999999997158E-2</v>
      </c>
      <c r="U373" s="14">
        <f t="shared" si="29"/>
        <v>3.0000000000001137E-2</v>
      </c>
      <c r="V373" s="12">
        <f t="shared" si="26"/>
        <v>1.5</v>
      </c>
    </row>
    <row r="374" spans="2:22" x14ac:dyDescent="0.3">
      <c r="B374" s="355">
        <v>44713</v>
      </c>
      <c r="C374" s="45">
        <v>84.04</v>
      </c>
      <c r="D374" s="45">
        <v>87.16</v>
      </c>
      <c r="E374" s="45">
        <v>83.82</v>
      </c>
      <c r="F374" s="45">
        <v>85.71</v>
      </c>
      <c r="G374" s="46">
        <v>537</v>
      </c>
      <c r="H374" s="45" t="s">
        <v>23</v>
      </c>
      <c r="I374" s="47">
        <v>84.731300000000005</v>
      </c>
      <c r="J374" s="48">
        <v>84.22</v>
      </c>
      <c r="K374" s="45">
        <v>87.64</v>
      </c>
      <c r="L374" s="45">
        <v>83.81</v>
      </c>
      <c r="M374" s="45">
        <v>86.08</v>
      </c>
      <c r="N374" s="45">
        <v>86.18</v>
      </c>
      <c r="O374" s="46">
        <v>13337</v>
      </c>
      <c r="P374" s="49">
        <v>85.1374</v>
      </c>
      <c r="Q374" s="46">
        <v>360951</v>
      </c>
      <c r="R374" s="50">
        <f t="shared" si="25"/>
        <v>1148048.96</v>
      </c>
      <c r="S374" s="13">
        <f t="shared" si="27"/>
        <v>2.4517971911449665E-2</v>
      </c>
      <c r="T374" s="12">
        <f t="shared" si="28"/>
        <v>2.0600000000000023</v>
      </c>
      <c r="U374" s="14">
        <f t="shared" si="29"/>
        <v>0.20000000000000284</v>
      </c>
      <c r="V374" s="12">
        <f t="shared" si="26"/>
        <v>3.8299999999999983</v>
      </c>
    </row>
    <row r="375" spans="2:22" x14ac:dyDescent="0.3">
      <c r="B375" s="355">
        <v>44714</v>
      </c>
      <c r="C375" s="45">
        <v>86.7</v>
      </c>
      <c r="D375" s="45">
        <v>88.25</v>
      </c>
      <c r="E375" s="45">
        <v>85.31</v>
      </c>
      <c r="F375" s="45">
        <v>85.98</v>
      </c>
      <c r="G375" s="46">
        <v>588</v>
      </c>
      <c r="H375" s="45" t="s">
        <v>23</v>
      </c>
      <c r="I375" s="47">
        <v>86.657899999999998</v>
      </c>
      <c r="J375" s="48">
        <v>86.15</v>
      </c>
      <c r="K375" s="45">
        <v>88.64</v>
      </c>
      <c r="L375" s="45">
        <v>85.62</v>
      </c>
      <c r="M375" s="45">
        <v>86.34</v>
      </c>
      <c r="N375" s="45">
        <v>86.12</v>
      </c>
      <c r="O375" s="46">
        <v>8333</v>
      </c>
      <c r="P375" s="49">
        <v>87.277000000000001</v>
      </c>
      <c r="Q375" s="46">
        <v>359874</v>
      </c>
      <c r="R375" s="50">
        <f t="shared" si="25"/>
        <v>719471.22</v>
      </c>
      <c r="S375" s="13">
        <f t="shared" si="27"/>
        <v>3.0204460966543056E-3</v>
      </c>
      <c r="T375" s="12">
        <f t="shared" si="28"/>
        <v>0.26000000000000512</v>
      </c>
      <c r="U375" s="14">
        <f t="shared" si="29"/>
        <v>7.000000000000739E-2</v>
      </c>
      <c r="V375" s="12">
        <f t="shared" si="26"/>
        <v>3.019999999999996</v>
      </c>
    </row>
    <row r="376" spans="2:22" s="24" customFormat="1" x14ac:dyDescent="0.3">
      <c r="B376" s="356">
        <v>44715</v>
      </c>
      <c r="C376" s="52">
        <v>85.91</v>
      </c>
      <c r="D376" s="52">
        <v>86.92</v>
      </c>
      <c r="E376" s="52">
        <v>85.81</v>
      </c>
      <c r="F376" s="52">
        <v>86.5</v>
      </c>
      <c r="G376" s="53">
        <v>351</v>
      </c>
      <c r="H376" s="52" t="s">
        <v>23</v>
      </c>
      <c r="I376" s="54">
        <v>86.479900000000001</v>
      </c>
      <c r="J376" s="55">
        <v>86.34</v>
      </c>
      <c r="K376" s="52">
        <v>87.33</v>
      </c>
      <c r="L376" s="52">
        <v>85.99</v>
      </c>
      <c r="M376" s="52">
        <v>86.87</v>
      </c>
      <c r="N376" s="52">
        <v>87.02</v>
      </c>
      <c r="O376" s="53">
        <v>4565</v>
      </c>
      <c r="P376" s="56">
        <v>86.852400000000003</v>
      </c>
      <c r="Q376" s="53">
        <v>359751</v>
      </c>
      <c r="R376" s="57">
        <f t="shared" si="25"/>
        <v>396561.55000000005</v>
      </c>
      <c r="S376" s="13">
        <f t="shared" si="27"/>
        <v>6.138522121843959E-3</v>
      </c>
      <c r="T376" s="12">
        <f t="shared" si="28"/>
        <v>0.53000000000000114</v>
      </c>
      <c r="U376" s="14">
        <f t="shared" si="29"/>
        <v>0</v>
      </c>
      <c r="V376" s="12">
        <f t="shared" si="26"/>
        <v>1.3400000000000034</v>
      </c>
    </row>
    <row r="377" spans="2:22" x14ac:dyDescent="0.3">
      <c r="B377" s="355">
        <v>44718</v>
      </c>
      <c r="C377" s="45">
        <v>84.88</v>
      </c>
      <c r="D377" s="45">
        <v>84.88</v>
      </c>
      <c r="E377" s="45">
        <v>80.900000000000006</v>
      </c>
      <c r="F377" s="45">
        <v>81.08</v>
      </c>
      <c r="G377" s="46">
        <v>2240</v>
      </c>
      <c r="H377" s="45" t="s">
        <v>23</v>
      </c>
      <c r="I377" s="47">
        <v>82.855000000000004</v>
      </c>
      <c r="J377" s="48">
        <v>87.21</v>
      </c>
      <c r="K377" s="45">
        <v>87.21</v>
      </c>
      <c r="L377" s="45">
        <v>81.23</v>
      </c>
      <c r="M377" s="45">
        <v>81.430000000000007</v>
      </c>
      <c r="N377" s="45">
        <v>82.1</v>
      </c>
      <c r="O377" s="46">
        <v>16410</v>
      </c>
      <c r="P377" s="49">
        <v>83.349299999999999</v>
      </c>
      <c r="Q377" s="46">
        <v>361640</v>
      </c>
      <c r="R377" s="50">
        <f t="shared" si="25"/>
        <v>1336266.3</v>
      </c>
      <c r="S377" s="13">
        <f t="shared" si="27"/>
        <v>-6.262230919765166E-2</v>
      </c>
      <c r="T377" s="12">
        <f t="shared" si="28"/>
        <v>-5.4399999999999977</v>
      </c>
      <c r="U377" s="14">
        <f t="shared" si="29"/>
        <v>0.3399999999999892</v>
      </c>
      <c r="V377" s="12">
        <f t="shared" si="26"/>
        <v>5.9799999999999898</v>
      </c>
    </row>
    <row r="378" spans="2:22" x14ac:dyDescent="0.3">
      <c r="B378" s="355">
        <v>44719</v>
      </c>
      <c r="C378" s="45">
        <v>81.569999999999993</v>
      </c>
      <c r="D378" s="45">
        <v>82.31</v>
      </c>
      <c r="E378" s="45">
        <v>80.37</v>
      </c>
      <c r="F378" s="45">
        <v>80.98</v>
      </c>
      <c r="G378" s="46">
        <v>2208</v>
      </c>
      <c r="H378" s="45" t="s">
        <v>23</v>
      </c>
      <c r="I378" s="47">
        <v>81.560199999999995</v>
      </c>
      <c r="J378" s="48">
        <v>82.25</v>
      </c>
      <c r="K378" s="45">
        <v>82.93</v>
      </c>
      <c r="L378" s="45">
        <v>80.63</v>
      </c>
      <c r="M378" s="45">
        <v>81.31</v>
      </c>
      <c r="N378" s="45">
        <v>80.86</v>
      </c>
      <c r="O378" s="46">
        <v>18467</v>
      </c>
      <c r="P378" s="49">
        <v>81.837999999999994</v>
      </c>
      <c r="Q378" s="46">
        <v>359739</v>
      </c>
      <c r="R378" s="50">
        <f t="shared" si="25"/>
        <v>1501551.77</v>
      </c>
      <c r="S378" s="13">
        <f t="shared" si="27"/>
        <v>-1.473658356870966E-3</v>
      </c>
      <c r="T378" s="12">
        <f t="shared" si="28"/>
        <v>-0.12000000000000455</v>
      </c>
      <c r="U378" s="14">
        <f t="shared" si="29"/>
        <v>0.81999999999999318</v>
      </c>
      <c r="V378" s="12">
        <f t="shared" si="26"/>
        <v>2.3000000000000114</v>
      </c>
    </row>
    <row r="379" spans="2:22" x14ac:dyDescent="0.3">
      <c r="B379" s="355">
        <v>44720</v>
      </c>
      <c r="C379" s="45">
        <v>80.400000000000006</v>
      </c>
      <c r="D379" s="45">
        <v>81.569999999999993</v>
      </c>
      <c r="E379" s="45">
        <v>78.819999999999993</v>
      </c>
      <c r="F379" s="45">
        <v>79.489999999999995</v>
      </c>
      <c r="G379" s="46">
        <v>2462</v>
      </c>
      <c r="H379" s="45" t="s">
        <v>23</v>
      </c>
      <c r="I379" s="47">
        <v>79.411299999999997</v>
      </c>
      <c r="J379" s="48">
        <v>80.92</v>
      </c>
      <c r="K379" s="45">
        <v>81.98</v>
      </c>
      <c r="L379" s="45">
        <v>79.099999999999994</v>
      </c>
      <c r="M379" s="45">
        <v>79.81</v>
      </c>
      <c r="N379" s="45">
        <v>80.25</v>
      </c>
      <c r="O379" s="46">
        <v>27948</v>
      </c>
      <c r="P379" s="49">
        <v>79.990499999999997</v>
      </c>
      <c r="Q379" s="46">
        <v>356932</v>
      </c>
      <c r="R379" s="50">
        <f t="shared" si="25"/>
        <v>2230529.88</v>
      </c>
      <c r="S379" s="13">
        <f t="shared" si="27"/>
        <v>-1.8447915385561453E-2</v>
      </c>
      <c r="T379" s="12">
        <f t="shared" si="28"/>
        <v>-1.5</v>
      </c>
      <c r="U379" s="14">
        <f t="shared" si="29"/>
        <v>-0.39000000000000057</v>
      </c>
      <c r="V379" s="12">
        <f t="shared" si="26"/>
        <v>2.8800000000000097</v>
      </c>
    </row>
    <row r="380" spans="2:22" x14ac:dyDescent="0.3">
      <c r="B380" s="355">
        <v>44721</v>
      </c>
      <c r="C380" s="45">
        <v>79.62</v>
      </c>
      <c r="D380" s="45">
        <v>81.69</v>
      </c>
      <c r="E380" s="45">
        <v>79.62</v>
      </c>
      <c r="F380" s="45">
        <v>80.680000000000007</v>
      </c>
      <c r="G380" s="46">
        <v>4175</v>
      </c>
      <c r="H380" s="45" t="s">
        <v>23</v>
      </c>
      <c r="I380" s="47">
        <v>80.236199999999997</v>
      </c>
      <c r="J380" s="48">
        <v>80.25</v>
      </c>
      <c r="K380" s="45">
        <v>82.2</v>
      </c>
      <c r="L380" s="45">
        <v>79.41</v>
      </c>
      <c r="M380" s="45">
        <v>81.010000000000005</v>
      </c>
      <c r="N380" s="45">
        <v>81.05</v>
      </c>
      <c r="O380" s="46">
        <v>19644</v>
      </c>
      <c r="P380" s="49">
        <v>80.8095</v>
      </c>
      <c r="Q380" s="46">
        <v>354735</v>
      </c>
      <c r="R380" s="50">
        <f t="shared" si="25"/>
        <v>1591360.4400000002</v>
      </c>
      <c r="S380" s="13">
        <f t="shared" si="27"/>
        <v>1.5035709810800713E-2</v>
      </c>
      <c r="T380" s="12">
        <f t="shared" si="28"/>
        <v>1.2000000000000028</v>
      </c>
      <c r="U380" s="14">
        <f t="shared" si="29"/>
        <v>0.43999999999999773</v>
      </c>
      <c r="V380" s="12">
        <f t="shared" si="26"/>
        <v>2.7900000000000063</v>
      </c>
    </row>
    <row r="381" spans="2:22" s="24" customFormat="1" x14ac:dyDescent="0.3">
      <c r="B381" s="356">
        <v>44722</v>
      </c>
      <c r="C381" s="52">
        <v>80.599999999999994</v>
      </c>
      <c r="D381" s="52">
        <v>82.46</v>
      </c>
      <c r="E381" s="52">
        <v>80.55</v>
      </c>
      <c r="F381" s="52">
        <v>81.53</v>
      </c>
      <c r="G381" s="53">
        <v>1500</v>
      </c>
      <c r="H381" s="52" t="s">
        <v>23</v>
      </c>
      <c r="I381" s="54">
        <v>81.304199999999994</v>
      </c>
      <c r="J381" s="55">
        <v>81.09</v>
      </c>
      <c r="K381" s="52">
        <v>82.8</v>
      </c>
      <c r="L381" s="52">
        <v>80.150000000000006</v>
      </c>
      <c r="M381" s="52">
        <v>81.86</v>
      </c>
      <c r="N381" s="52">
        <v>82.08</v>
      </c>
      <c r="O381" s="53">
        <v>14888</v>
      </c>
      <c r="P381" s="56">
        <v>81.403099999999995</v>
      </c>
      <c r="Q381" s="53">
        <v>353310</v>
      </c>
      <c r="R381" s="57">
        <f t="shared" si="25"/>
        <v>1218731.68</v>
      </c>
      <c r="S381" s="13">
        <f t="shared" si="27"/>
        <v>1.0492531786199244E-2</v>
      </c>
      <c r="T381" s="12">
        <f t="shared" si="28"/>
        <v>0.84999999999999432</v>
      </c>
      <c r="U381" s="14">
        <f t="shared" si="29"/>
        <v>7.9999999999998295E-2</v>
      </c>
      <c r="V381" s="12">
        <f t="shared" si="26"/>
        <v>2.6499999999999915</v>
      </c>
    </row>
    <row r="382" spans="2:22" x14ac:dyDescent="0.3">
      <c r="B382" s="355">
        <v>44725</v>
      </c>
      <c r="C382" s="45">
        <v>80.91</v>
      </c>
      <c r="D382" s="45">
        <v>81.540000000000006</v>
      </c>
      <c r="E382" s="45">
        <v>79.59</v>
      </c>
      <c r="F382" s="45">
        <v>81.2</v>
      </c>
      <c r="G382" s="46">
        <v>1808</v>
      </c>
      <c r="H382" s="45" t="s">
        <v>23</v>
      </c>
      <c r="I382" s="47">
        <v>80.491399999999999</v>
      </c>
      <c r="J382" s="48">
        <v>82.1</v>
      </c>
      <c r="K382" s="45">
        <v>82.24</v>
      </c>
      <c r="L382" s="45">
        <v>79.81</v>
      </c>
      <c r="M382" s="45">
        <v>81.540000000000006</v>
      </c>
      <c r="N382" s="45">
        <v>81.760000000000005</v>
      </c>
      <c r="O382" s="46">
        <v>16778</v>
      </c>
      <c r="P382" s="49">
        <v>80.964200000000005</v>
      </c>
      <c r="Q382" s="46">
        <v>354398</v>
      </c>
      <c r="R382" s="50">
        <f t="shared" si="25"/>
        <v>1368078.12</v>
      </c>
      <c r="S382" s="13">
        <f t="shared" si="27"/>
        <v>-3.9091131199607831E-3</v>
      </c>
      <c r="T382" s="12">
        <f t="shared" si="28"/>
        <v>-0.31999999999999318</v>
      </c>
      <c r="U382" s="14">
        <f t="shared" si="29"/>
        <v>0.23999999999999488</v>
      </c>
      <c r="V382" s="12">
        <f t="shared" si="26"/>
        <v>2.4299999999999926</v>
      </c>
    </row>
    <row r="383" spans="2:22" x14ac:dyDescent="0.3">
      <c r="B383" s="355">
        <v>44726</v>
      </c>
      <c r="C383" s="45">
        <v>80.98</v>
      </c>
      <c r="D383" s="45">
        <v>83.95</v>
      </c>
      <c r="E383" s="45">
        <v>80.98</v>
      </c>
      <c r="F383" s="45">
        <v>83.78</v>
      </c>
      <c r="G383" s="46">
        <v>1614</v>
      </c>
      <c r="H383" s="45" t="s">
        <v>23</v>
      </c>
      <c r="I383" s="47">
        <v>82.726299999999995</v>
      </c>
      <c r="J383" s="48">
        <v>81.819999999999993</v>
      </c>
      <c r="K383" s="45">
        <v>84.5</v>
      </c>
      <c r="L383" s="45">
        <v>81.25</v>
      </c>
      <c r="M383" s="45">
        <v>84.15</v>
      </c>
      <c r="N383" s="45">
        <v>84.01</v>
      </c>
      <c r="O383" s="46">
        <v>16337</v>
      </c>
      <c r="P383" s="49">
        <v>83.025700000000001</v>
      </c>
      <c r="Q383" s="46">
        <v>354195</v>
      </c>
      <c r="R383" s="50">
        <f t="shared" si="25"/>
        <v>1374758.55</v>
      </c>
      <c r="S383" s="13">
        <f t="shared" si="27"/>
        <v>3.2008830022075108E-2</v>
      </c>
      <c r="T383" s="12">
        <f t="shared" si="28"/>
        <v>2.6099999999999994</v>
      </c>
      <c r="U383" s="14">
        <f t="shared" si="29"/>
        <v>0.27999999999998693</v>
      </c>
      <c r="V383" s="12">
        <f t="shared" si="26"/>
        <v>3.25</v>
      </c>
    </row>
    <row r="384" spans="2:22" x14ac:dyDescent="0.3">
      <c r="B384" s="355">
        <v>44727</v>
      </c>
      <c r="C384" s="45">
        <v>84.75</v>
      </c>
      <c r="D384" s="45">
        <v>86.4</v>
      </c>
      <c r="E384" s="45">
        <v>84</v>
      </c>
      <c r="F384" s="45">
        <v>85.83</v>
      </c>
      <c r="G384" s="46">
        <v>1895</v>
      </c>
      <c r="H384" s="45" t="s">
        <v>23</v>
      </c>
      <c r="I384" s="47">
        <v>85.146000000000001</v>
      </c>
      <c r="J384" s="48">
        <v>83.76</v>
      </c>
      <c r="K384" s="45">
        <v>86.98</v>
      </c>
      <c r="L384" s="45">
        <v>83.16</v>
      </c>
      <c r="M384" s="45">
        <v>86.2</v>
      </c>
      <c r="N384" s="45">
        <v>86.27</v>
      </c>
      <c r="O384" s="46">
        <v>18144</v>
      </c>
      <c r="P384" s="49">
        <v>85.399699999999996</v>
      </c>
      <c r="Q384" s="46">
        <v>353528</v>
      </c>
      <c r="R384" s="50">
        <f t="shared" si="25"/>
        <v>1564012.8</v>
      </c>
      <c r="S384" s="13">
        <f t="shared" si="27"/>
        <v>2.4361259655377276E-2</v>
      </c>
      <c r="T384" s="12">
        <f t="shared" si="28"/>
        <v>2.0499999999999972</v>
      </c>
      <c r="U384" s="14">
        <f t="shared" si="29"/>
        <v>-0.39000000000000057</v>
      </c>
      <c r="V384" s="12">
        <f t="shared" si="26"/>
        <v>3.8200000000000074</v>
      </c>
    </row>
    <row r="385" spans="2:22" x14ac:dyDescent="0.3">
      <c r="B385" s="355">
        <v>44728</v>
      </c>
      <c r="C385" s="45">
        <v>84.83</v>
      </c>
      <c r="D385" s="45">
        <v>86.2</v>
      </c>
      <c r="E385" s="45">
        <v>81.96</v>
      </c>
      <c r="F385" s="45">
        <v>82.61</v>
      </c>
      <c r="G385" s="46">
        <v>1843</v>
      </c>
      <c r="H385" s="45" t="s">
        <v>23</v>
      </c>
      <c r="I385" s="47">
        <v>84.101100000000002</v>
      </c>
      <c r="J385" s="48">
        <v>86.2</v>
      </c>
      <c r="K385" s="45">
        <v>86.9</v>
      </c>
      <c r="L385" s="45">
        <v>82.15</v>
      </c>
      <c r="M385" s="45">
        <v>83</v>
      </c>
      <c r="N385" s="45">
        <v>82.91</v>
      </c>
      <c r="O385" s="46">
        <v>17930</v>
      </c>
      <c r="P385" s="49">
        <v>84.477699999999999</v>
      </c>
      <c r="Q385" s="46">
        <v>354335</v>
      </c>
      <c r="R385" s="50">
        <f t="shared" si="25"/>
        <v>1488190</v>
      </c>
      <c r="S385" s="13">
        <f t="shared" si="27"/>
        <v>-3.7122969837587005E-2</v>
      </c>
      <c r="T385" s="12">
        <f t="shared" si="28"/>
        <v>-3.2000000000000028</v>
      </c>
      <c r="U385" s="14">
        <f t="shared" si="29"/>
        <v>0</v>
      </c>
      <c r="V385" s="12">
        <f t="shared" si="26"/>
        <v>4.75</v>
      </c>
    </row>
    <row r="386" spans="2:22" s="24" customFormat="1" x14ac:dyDescent="0.3">
      <c r="B386" s="356">
        <v>44729</v>
      </c>
      <c r="C386" s="52">
        <v>83.12</v>
      </c>
      <c r="D386" s="52">
        <v>83.72</v>
      </c>
      <c r="E386" s="52">
        <v>81.59</v>
      </c>
      <c r="F386" s="52">
        <v>81.99</v>
      </c>
      <c r="G386" s="53">
        <v>2374</v>
      </c>
      <c r="H386" s="52" t="s">
        <v>23</v>
      </c>
      <c r="I386" s="54">
        <v>82.701400000000007</v>
      </c>
      <c r="J386" s="55">
        <v>82.9</v>
      </c>
      <c r="K386" s="52">
        <v>84.18</v>
      </c>
      <c r="L386" s="52">
        <v>81.8</v>
      </c>
      <c r="M386" s="52">
        <v>82.37</v>
      </c>
      <c r="N386" s="52">
        <v>82.12</v>
      </c>
      <c r="O386" s="53">
        <v>14468</v>
      </c>
      <c r="P386" s="56">
        <v>83.007300000000001</v>
      </c>
      <c r="Q386" s="53">
        <v>354889</v>
      </c>
      <c r="R386" s="57">
        <f t="shared" si="25"/>
        <v>1191729.1600000001</v>
      </c>
      <c r="S386" s="13">
        <f t="shared" si="27"/>
        <v>-7.590361445783067E-3</v>
      </c>
      <c r="T386" s="12">
        <f t="shared" si="28"/>
        <v>-0.62999999999999545</v>
      </c>
      <c r="U386" s="14">
        <f t="shared" si="29"/>
        <v>-9.9999999999994316E-2</v>
      </c>
      <c r="V386" s="12">
        <f t="shared" si="26"/>
        <v>2.3800000000000097</v>
      </c>
    </row>
    <row r="387" spans="2:22" x14ac:dyDescent="0.3">
      <c r="B387" s="355">
        <v>44732</v>
      </c>
      <c r="C387" s="45">
        <v>84.44</v>
      </c>
      <c r="D387" s="45">
        <v>84.44</v>
      </c>
      <c r="E387" s="45">
        <v>82.7</v>
      </c>
      <c r="F387" s="45">
        <v>83.58</v>
      </c>
      <c r="G387" s="46">
        <v>2116</v>
      </c>
      <c r="H387" s="45" t="s">
        <v>23</v>
      </c>
      <c r="I387" s="47">
        <v>83.291300000000007</v>
      </c>
      <c r="J387" s="48">
        <v>83.5</v>
      </c>
      <c r="K387" s="45">
        <v>85.33</v>
      </c>
      <c r="L387" s="45">
        <v>82.9</v>
      </c>
      <c r="M387" s="45">
        <v>84</v>
      </c>
      <c r="N387" s="45">
        <v>84.02</v>
      </c>
      <c r="O387" s="46">
        <v>14284</v>
      </c>
      <c r="P387" s="49">
        <v>83.837000000000003</v>
      </c>
      <c r="Q387" s="46">
        <v>354684</v>
      </c>
      <c r="R387" s="50">
        <f t="shared" si="25"/>
        <v>1199856</v>
      </c>
      <c r="S387" s="13">
        <f t="shared" si="27"/>
        <v>1.9788758042976751E-2</v>
      </c>
      <c r="T387" s="12">
        <f t="shared" si="28"/>
        <v>1.6299999999999955</v>
      </c>
      <c r="U387" s="14">
        <f t="shared" si="29"/>
        <v>1.1299999999999955</v>
      </c>
      <c r="V387" s="12">
        <f t="shared" si="26"/>
        <v>2.4299999999999926</v>
      </c>
    </row>
    <row r="388" spans="2:22" x14ac:dyDescent="0.3">
      <c r="B388" s="355">
        <v>44733</v>
      </c>
      <c r="C388" s="45">
        <v>84.51</v>
      </c>
      <c r="D388" s="45">
        <v>84.58</v>
      </c>
      <c r="E388" s="45">
        <v>84.09</v>
      </c>
      <c r="F388" s="45">
        <v>84.26</v>
      </c>
      <c r="G388" s="46">
        <v>2603</v>
      </c>
      <c r="H388" s="45" t="s">
        <v>23</v>
      </c>
      <c r="I388" s="47">
        <v>84.356700000000004</v>
      </c>
      <c r="J388" s="48">
        <v>84.33</v>
      </c>
      <c r="K388" s="45">
        <v>85.43</v>
      </c>
      <c r="L388" s="45">
        <v>83.54</v>
      </c>
      <c r="M388" s="45">
        <v>84.73</v>
      </c>
      <c r="N388" s="45">
        <v>84.6</v>
      </c>
      <c r="O388" s="46">
        <v>13995</v>
      </c>
      <c r="P388" s="49">
        <v>84.698499999999996</v>
      </c>
      <c r="Q388" s="46">
        <v>354426</v>
      </c>
      <c r="R388" s="50">
        <f t="shared" si="25"/>
        <v>1185796.3500000001</v>
      </c>
      <c r="S388" s="13">
        <f t="shared" si="27"/>
        <v>8.6904761904762484E-3</v>
      </c>
      <c r="T388" s="12">
        <f t="shared" si="28"/>
        <v>0.73000000000000398</v>
      </c>
      <c r="U388" s="14">
        <f t="shared" si="29"/>
        <v>0.32999999999999829</v>
      </c>
      <c r="V388" s="12">
        <f t="shared" si="26"/>
        <v>1.8900000000000006</v>
      </c>
    </row>
    <row r="389" spans="2:22" x14ac:dyDescent="0.3">
      <c r="B389" s="355">
        <v>44734</v>
      </c>
      <c r="C389" s="45">
        <v>83.8</v>
      </c>
      <c r="D389" s="45">
        <v>84.17</v>
      </c>
      <c r="E389" s="45">
        <v>80.930000000000007</v>
      </c>
      <c r="F389" s="45">
        <v>81.400000000000006</v>
      </c>
      <c r="G389" s="46">
        <v>2547</v>
      </c>
      <c r="H389" s="45" t="s">
        <v>23</v>
      </c>
      <c r="I389" s="47">
        <v>82.565100000000001</v>
      </c>
      <c r="J389" s="48">
        <v>84.5</v>
      </c>
      <c r="K389" s="45">
        <v>84.83</v>
      </c>
      <c r="L389" s="45">
        <v>81.2</v>
      </c>
      <c r="M389" s="45">
        <v>81.88</v>
      </c>
      <c r="N389" s="45">
        <v>81.66</v>
      </c>
      <c r="O389" s="46">
        <v>21270</v>
      </c>
      <c r="P389" s="49">
        <v>83.308599999999998</v>
      </c>
      <c r="Q389" s="46">
        <v>358009</v>
      </c>
      <c r="R389" s="50">
        <f t="shared" si="25"/>
        <v>1741587.5999999999</v>
      </c>
      <c r="S389" s="13">
        <f t="shared" si="27"/>
        <v>-3.363625634368006E-2</v>
      </c>
      <c r="T389" s="12">
        <f t="shared" si="28"/>
        <v>-2.8500000000000085</v>
      </c>
      <c r="U389" s="14">
        <f t="shared" si="29"/>
        <v>-0.23000000000000398</v>
      </c>
      <c r="V389" s="12">
        <f t="shared" si="26"/>
        <v>3.6299999999999955</v>
      </c>
    </row>
    <row r="390" spans="2:22" x14ac:dyDescent="0.3">
      <c r="B390" s="355">
        <v>44735</v>
      </c>
      <c r="C390" s="45">
        <v>81.760000000000005</v>
      </c>
      <c r="D390" s="45">
        <v>83.73</v>
      </c>
      <c r="E390" s="45">
        <v>81.180000000000007</v>
      </c>
      <c r="F390" s="45">
        <v>83.66</v>
      </c>
      <c r="G390" s="46">
        <v>2693</v>
      </c>
      <c r="H390" s="45" t="s">
        <v>23</v>
      </c>
      <c r="I390" s="47">
        <v>82.167199999999994</v>
      </c>
      <c r="J390" s="48">
        <v>81.75</v>
      </c>
      <c r="K390" s="45">
        <v>84.25</v>
      </c>
      <c r="L390" s="45">
        <v>81.55</v>
      </c>
      <c r="M390" s="45">
        <v>84.13</v>
      </c>
      <c r="N390" s="45">
        <v>84.08</v>
      </c>
      <c r="O390" s="46">
        <v>16812</v>
      </c>
      <c r="P390" s="49">
        <v>82.832700000000003</v>
      </c>
      <c r="Q390" s="46">
        <v>356368</v>
      </c>
      <c r="R390" s="50">
        <f t="shared" si="25"/>
        <v>1414393.5599999998</v>
      </c>
      <c r="S390" s="13">
        <f t="shared" si="27"/>
        <v>2.7479237909135312E-2</v>
      </c>
      <c r="T390" s="12">
        <f t="shared" si="28"/>
        <v>2.25</v>
      </c>
      <c r="U390" s="14">
        <f t="shared" si="29"/>
        <v>-0.12999999999999545</v>
      </c>
      <c r="V390" s="12">
        <f t="shared" si="26"/>
        <v>2.7000000000000028</v>
      </c>
    </row>
    <row r="391" spans="2:22" s="24" customFormat="1" x14ac:dyDescent="0.3">
      <c r="B391" s="356">
        <v>44736</v>
      </c>
      <c r="C391" s="52">
        <v>83.31</v>
      </c>
      <c r="D391" s="52">
        <v>83.71</v>
      </c>
      <c r="E391" s="52">
        <v>82.58</v>
      </c>
      <c r="F391" s="52">
        <v>82.97</v>
      </c>
      <c r="G391" s="53">
        <v>3289</v>
      </c>
      <c r="H391" s="52" t="s">
        <v>23</v>
      </c>
      <c r="I391" s="54">
        <v>83.061300000000003</v>
      </c>
      <c r="J391" s="55">
        <v>84.28</v>
      </c>
      <c r="K391" s="52">
        <v>84.5</v>
      </c>
      <c r="L391" s="52">
        <v>83.01</v>
      </c>
      <c r="M391" s="52">
        <v>83.43</v>
      </c>
      <c r="N391" s="52">
        <v>83.71</v>
      </c>
      <c r="O391" s="53">
        <v>14640</v>
      </c>
      <c r="P391" s="56">
        <v>83.669600000000003</v>
      </c>
      <c r="Q391" s="53">
        <v>354816</v>
      </c>
      <c r="R391" s="57">
        <f t="shared" ref="R391:R454" si="30">+M391*O391</f>
        <v>1221415.2000000002</v>
      </c>
      <c r="S391" s="13">
        <f t="shared" si="27"/>
        <v>-8.3204564364672828E-3</v>
      </c>
      <c r="T391" s="12">
        <f t="shared" si="28"/>
        <v>-0.69999999999998863</v>
      </c>
      <c r="U391" s="14">
        <f t="shared" si="29"/>
        <v>0.15000000000000568</v>
      </c>
      <c r="V391" s="12">
        <f t="shared" ref="V391:V454" si="31">+K391-L391</f>
        <v>1.4899999999999949</v>
      </c>
    </row>
    <row r="392" spans="2:22" x14ac:dyDescent="0.3">
      <c r="B392" s="355">
        <v>44739</v>
      </c>
      <c r="C392" s="45">
        <v>82.97</v>
      </c>
      <c r="D392" s="45">
        <v>85.19</v>
      </c>
      <c r="E392" s="45">
        <v>82.59</v>
      </c>
      <c r="F392" s="45">
        <v>84.59</v>
      </c>
      <c r="G392" s="46">
        <v>2450</v>
      </c>
      <c r="H392" s="45" t="s">
        <v>23</v>
      </c>
      <c r="I392" s="47">
        <v>83.535700000000006</v>
      </c>
      <c r="J392" s="48">
        <v>84</v>
      </c>
      <c r="K392" s="45">
        <v>85.74</v>
      </c>
      <c r="L392" s="45">
        <v>83</v>
      </c>
      <c r="M392" s="45">
        <v>85.05</v>
      </c>
      <c r="N392" s="45">
        <v>84.48</v>
      </c>
      <c r="O392" s="46">
        <v>15667</v>
      </c>
      <c r="P392" s="49">
        <v>84.380700000000004</v>
      </c>
      <c r="Q392" s="46">
        <v>356429</v>
      </c>
      <c r="R392" s="50">
        <f t="shared" si="30"/>
        <v>1332478.3499999999</v>
      </c>
      <c r="S392" s="13">
        <f t="shared" ref="S392:S455" si="32">+M392/M391-1</f>
        <v>1.9417475728155331E-2</v>
      </c>
      <c r="T392" s="12">
        <f t="shared" ref="T392:T455" si="33">+M392-M391</f>
        <v>1.6199999999999903</v>
      </c>
      <c r="U392" s="14">
        <f t="shared" ref="U392:U455" si="34">+J392-M391</f>
        <v>0.56999999999999318</v>
      </c>
      <c r="V392" s="12">
        <f t="shared" si="31"/>
        <v>2.7399999999999949</v>
      </c>
    </row>
    <row r="393" spans="2:22" x14ac:dyDescent="0.3">
      <c r="B393" s="355">
        <v>44740</v>
      </c>
      <c r="C393" s="45">
        <v>84.45</v>
      </c>
      <c r="D393" s="45">
        <v>87.44</v>
      </c>
      <c r="E393" s="45">
        <v>83.54</v>
      </c>
      <c r="F393" s="45">
        <v>86.92</v>
      </c>
      <c r="G393" s="46">
        <v>3626</v>
      </c>
      <c r="H393" s="45" t="s">
        <v>23</v>
      </c>
      <c r="I393" s="47">
        <v>84.942499999999995</v>
      </c>
      <c r="J393" s="48">
        <v>84.32</v>
      </c>
      <c r="K393" s="45">
        <v>88.06</v>
      </c>
      <c r="L393" s="45">
        <v>83.75</v>
      </c>
      <c r="M393" s="45">
        <v>87.4</v>
      </c>
      <c r="N393" s="45">
        <v>88.01</v>
      </c>
      <c r="O393" s="46">
        <v>15768</v>
      </c>
      <c r="P393" s="49">
        <v>85.819500000000005</v>
      </c>
      <c r="Q393" s="46">
        <v>356461</v>
      </c>
      <c r="R393" s="50">
        <f t="shared" si="30"/>
        <v>1378123.2000000002</v>
      </c>
      <c r="S393" s="13">
        <f t="shared" si="32"/>
        <v>2.7630805408583203E-2</v>
      </c>
      <c r="T393" s="12">
        <f t="shared" si="33"/>
        <v>2.3500000000000085</v>
      </c>
      <c r="U393" s="14">
        <f t="shared" si="34"/>
        <v>-0.73000000000000398</v>
      </c>
      <c r="V393" s="12">
        <f t="shared" si="31"/>
        <v>4.3100000000000023</v>
      </c>
    </row>
    <row r="394" spans="2:22" x14ac:dyDescent="0.3">
      <c r="B394" s="355">
        <v>44741</v>
      </c>
      <c r="C394" s="45">
        <v>86.96</v>
      </c>
      <c r="D394" s="45">
        <v>89.5</v>
      </c>
      <c r="E394" s="45">
        <v>86.73</v>
      </c>
      <c r="F394" s="45">
        <v>87.88</v>
      </c>
      <c r="G394" s="46">
        <v>2171</v>
      </c>
      <c r="H394" s="45" t="s">
        <v>23</v>
      </c>
      <c r="I394" s="47">
        <v>88.333299999999994</v>
      </c>
      <c r="J394" s="48">
        <v>87.42</v>
      </c>
      <c r="K394" s="45">
        <v>90.13</v>
      </c>
      <c r="L394" s="45">
        <v>87.11</v>
      </c>
      <c r="M394" s="45">
        <v>88.35</v>
      </c>
      <c r="N394" s="45">
        <v>88.54</v>
      </c>
      <c r="O394" s="46">
        <v>20820</v>
      </c>
      <c r="P394" s="49">
        <v>88.728499999999997</v>
      </c>
      <c r="Q394" s="46">
        <v>359744</v>
      </c>
      <c r="R394" s="50">
        <f t="shared" si="30"/>
        <v>1839446.9999999998</v>
      </c>
      <c r="S394" s="13">
        <f t="shared" si="32"/>
        <v>1.0869565217391131E-2</v>
      </c>
      <c r="T394" s="12">
        <f t="shared" si="33"/>
        <v>0.94999999999998863</v>
      </c>
      <c r="U394" s="14">
        <f t="shared" si="34"/>
        <v>1.9999999999996021E-2</v>
      </c>
      <c r="V394" s="12">
        <f t="shared" si="31"/>
        <v>3.019999999999996</v>
      </c>
    </row>
    <row r="395" spans="2:22" x14ac:dyDescent="0.3">
      <c r="B395" s="355">
        <v>44742</v>
      </c>
      <c r="C395" s="45">
        <v>87.54</v>
      </c>
      <c r="D395" s="45">
        <v>89.68</v>
      </c>
      <c r="E395" s="45">
        <v>87</v>
      </c>
      <c r="F395" s="45">
        <v>89.74</v>
      </c>
      <c r="G395" s="46">
        <v>5444</v>
      </c>
      <c r="H395" s="45" t="s">
        <v>23</v>
      </c>
      <c r="I395" s="47">
        <v>88.559700000000007</v>
      </c>
      <c r="J395" s="48">
        <v>88.1</v>
      </c>
      <c r="K395" s="45">
        <v>90.33</v>
      </c>
      <c r="L395" s="45">
        <v>87.3</v>
      </c>
      <c r="M395" s="45">
        <v>90.16</v>
      </c>
      <c r="N395" s="45">
        <v>89.34</v>
      </c>
      <c r="O395" s="46">
        <v>19044</v>
      </c>
      <c r="P395" s="49">
        <v>88.968999999999994</v>
      </c>
      <c r="Q395" s="46">
        <v>355570</v>
      </c>
      <c r="R395" s="50">
        <f t="shared" si="30"/>
        <v>1717007.04</v>
      </c>
      <c r="S395" s="13">
        <f t="shared" si="32"/>
        <v>2.0486700622524001E-2</v>
      </c>
      <c r="T395" s="12">
        <f t="shared" si="33"/>
        <v>1.8100000000000023</v>
      </c>
      <c r="U395" s="14">
        <f t="shared" si="34"/>
        <v>-0.25</v>
      </c>
      <c r="V395" s="12">
        <f t="shared" si="31"/>
        <v>3.0300000000000011</v>
      </c>
    </row>
    <row r="396" spans="2:22" s="24" customFormat="1" x14ac:dyDescent="0.3">
      <c r="B396" s="356">
        <v>44743</v>
      </c>
      <c r="C396" s="52">
        <v>88.88</v>
      </c>
      <c r="D396" s="52">
        <v>89.84</v>
      </c>
      <c r="E396" s="52">
        <v>84.65</v>
      </c>
      <c r="F396" s="52">
        <v>85.17</v>
      </c>
      <c r="G396" s="53">
        <v>827</v>
      </c>
      <c r="H396" s="52" t="s">
        <v>23</v>
      </c>
      <c r="I396" s="54">
        <v>87.756200000000007</v>
      </c>
      <c r="J396" s="55">
        <v>89.32</v>
      </c>
      <c r="K396" s="52">
        <v>90.35</v>
      </c>
      <c r="L396" s="52">
        <v>85.01</v>
      </c>
      <c r="M396" s="52">
        <v>85.58</v>
      </c>
      <c r="N396" s="52">
        <v>86.01</v>
      </c>
      <c r="O396" s="53">
        <v>18255</v>
      </c>
      <c r="P396" s="56">
        <v>87.437100000000001</v>
      </c>
      <c r="Q396" s="53">
        <v>355006</v>
      </c>
      <c r="R396" s="57">
        <f t="shared" si="30"/>
        <v>1562262.9</v>
      </c>
      <c r="S396" s="13">
        <f t="shared" si="32"/>
        <v>-5.0798580301685825E-2</v>
      </c>
      <c r="T396" s="12">
        <f t="shared" si="33"/>
        <v>-4.5799999999999983</v>
      </c>
      <c r="U396" s="14">
        <f t="shared" si="34"/>
        <v>-0.84000000000000341</v>
      </c>
      <c r="V396" s="12">
        <f t="shared" si="31"/>
        <v>5.3399999999999892</v>
      </c>
    </row>
    <row r="397" spans="2:22" x14ac:dyDescent="0.3">
      <c r="B397" s="357">
        <v>44746</v>
      </c>
      <c r="C397" s="59">
        <v>85.48</v>
      </c>
      <c r="D397" s="59">
        <v>85.51</v>
      </c>
      <c r="E397" s="59">
        <v>83.14</v>
      </c>
      <c r="F397" s="59">
        <v>84.15</v>
      </c>
      <c r="G397" s="60">
        <v>1428</v>
      </c>
      <c r="H397" s="59" t="s">
        <v>23</v>
      </c>
      <c r="I397" s="61">
        <v>84.496799999999993</v>
      </c>
      <c r="J397" s="62">
        <v>85.58</v>
      </c>
      <c r="K397" s="59">
        <v>87.17</v>
      </c>
      <c r="L397" s="59">
        <v>83.5</v>
      </c>
      <c r="M397" s="59">
        <v>84.55</v>
      </c>
      <c r="N397" s="59">
        <v>84.63</v>
      </c>
      <c r="O397" s="60">
        <v>14027</v>
      </c>
      <c r="P397" s="63">
        <v>84.918499999999995</v>
      </c>
      <c r="Q397" s="60">
        <v>356246</v>
      </c>
      <c r="R397" s="64">
        <f t="shared" si="30"/>
        <v>1185982.8499999999</v>
      </c>
      <c r="S397" s="13">
        <f t="shared" si="32"/>
        <v>-1.203552231829863E-2</v>
      </c>
      <c r="T397" s="12">
        <f t="shared" si="33"/>
        <v>-1.0300000000000011</v>
      </c>
      <c r="U397" s="14">
        <f t="shared" si="34"/>
        <v>0</v>
      </c>
      <c r="V397" s="12">
        <f t="shared" si="31"/>
        <v>3.6700000000000017</v>
      </c>
    </row>
    <row r="398" spans="2:22" x14ac:dyDescent="0.3">
      <c r="B398" s="357">
        <v>44747</v>
      </c>
      <c r="C398" s="59">
        <v>84.34</v>
      </c>
      <c r="D398" s="59">
        <v>84.39</v>
      </c>
      <c r="E398" s="59">
        <v>82.19</v>
      </c>
      <c r="F398" s="59">
        <v>82.81</v>
      </c>
      <c r="G398" s="60">
        <v>1903</v>
      </c>
      <c r="H398" s="59" t="s">
        <v>23</v>
      </c>
      <c r="I398" s="61">
        <v>83.218100000000007</v>
      </c>
      <c r="J398" s="62">
        <v>84.99</v>
      </c>
      <c r="K398" s="59">
        <v>84.99</v>
      </c>
      <c r="L398" s="59">
        <v>82.52</v>
      </c>
      <c r="M398" s="59">
        <v>83.19</v>
      </c>
      <c r="N398" s="59">
        <v>82.7</v>
      </c>
      <c r="O398" s="60">
        <v>14757</v>
      </c>
      <c r="P398" s="63">
        <v>83.4863</v>
      </c>
      <c r="Q398" s="60">
        <v>357749</v>
      </c>
      <c r="R398" s="64">
        <f t="shared" si="30"/>
        <v>1227634.83</v>
      </c>
      <c r="S398" s="13">
        <f t="shared" si="32"/>
        <v>-1.6085156712004722E-2</v>
      </c>
      <c r="T398" s="12">
        <f t="shared" si="33"/>
        <v>-1.3599999999999994</v>
      </c>
      <c r="U398" s="14">
        <f t="shared" si="34"/>
        <v>0.43999999999999773</v>
      </c>
      <c r="V398" s="12">
        <f t="shared" si="31"/>
        <v>2.4699999999999989</v>
      </c>
    </row>
    <row r="399" spans="2:22" x14ac:dyDescent="0.3">
      <c r="B399" s="357">
        <v>44748</v>
      </c>
      <c r="C399" s="59">
        <v>82.87</v>
      </c>
      <c r="D399" s="59">
        <v>83.93</v>
      </c>
      <c r="E399" s="59">
        <v>82.63</v>
      </c>
      <c r="F399" s="59">
        <v>82.84</v>
      </c>
      <c r="G399" s="60">
        <v>973</v>
      </c>
      <c r="H399" s="59" t="s">
        <v>23</v>
      </c>
      <c r="I399" s="61">
        <v>82.901899999999998</v>
      </c>
      <c r="J399" s="62">
        <v>82.98</v>
      </c>
      <c r="K399" s="59">
        <v>84.64</v>
      </c>
      <c r="L399" s="59">
        <v>82.7</v>
      </c>
      <c r="M399" s="59">
        <v>83.22</v>
      </c>
      <c r="N399" s="59">
        <v>83.65</v>
      </c>
      <c r="O399" s="60">
        <v>13821</v>
      </c>
      <c r="P399" s="63">
        <v>83.446799999999996</v>
      </c>
      <c r="Q399" s="60">
        <v>358135</v>
      </c>
      <c r="R399" s="64">
        <f t="shared" si="30"/>
        <v>1150183.6199999999</v>
      </c>
      <c r="S399" s="13">
        <f t="shared" si="32"/>
        <v>3.6062026685890203E-4</v>
      </c>
      <c r="T399" s="12">
        <f t="shared" si="33"/>
        <v>3.0000000000001137E-2</v>
      </c>
      <c r="U399" s="14">
        <f t="shared" si="34"/>
        <v>-0.20999999999999375</v>
      </c>
      <c r="V399" s="12">
        <f t="shared" si="31"/>
        <v>1.9399999999999977</v>
      </c>
    </row>
    <row r="400" spans="2:22" x14ac:dyDescent="0.3">
      <c r="B400" s="357">
        <v>44749</v>
      </c>
      <c r="C400" s="59">
        <v>82.4</v>
      </c>
      <c r="D400" s="59">
        <v>84.99</v>
      </c>
      <c r="E400" s="59">
        <v>82.4</v>
      </c>
      <c r="F400" s="59">
        <v>84.51</v>
      </c>
      <c r="G400" s="60">
        <v>1010</v>
      </c>
      <c r="H400" s="59" t="s">
        <v>23</v>
      </c>
      <c r="I400" s="61">
        <v>83.814899999999994</v>
      </c>
      <c r="J400" s="62">
        <v>83.5</v>
      </c>
      <c r="K400" s="59">
        <v>85.46</v>
      </c>
      <c r="L400" s="59">
        <v>82.76</v>
      </c>
      <c r="M400" s="59">
        <v>84.92</v>
      </c>
      <c r="N400" s="59">
        <v>84.4</v>
      </c>
      <c r="O400" s="60">
        <v>14932</v>
      </c>
      <c r="P400" s="63">
        <v>84.405600000000007</v>
      </c>
      <c r="Q400" s="60">
        <v>357371</v>
      </c>
      <c r="R400" s="64">
        <f t="shared" si="30"/>
        <v>1268025.44</v>
      </c>
      <c r="S400" s="13">
        <f t="shared" si="32"/>
        <v>2.0427781783225241E-2</v>
      </c>
      <c r="T400" s="12">
        <f t="shared" si="33"/>
        <v>1.7000000000000028</v>
      </c>
      <c r="U400" s="14">
        <f t="shared" si="34"/>
        <v>0.28000000000000114</v>
      </c>
      <c r="V400" s="12">
        <f t="shared" si="31"/>
        <v>2.6999999999999886</v>
      </c>
    </row>
    <row r="401" spans="1:23" s="24" customFormat="1" x14ac:dyDescent="0.3">
      <c r="B401" s="358">
        <v>44750</v>
      </c>
      <c r="C401" s="66">
        <v>84.11</v>
      </c>
      <c r="D401" s="66">
        <v>84.11</v>
      </c>
      <c r="E401" s="66">
        <v>82.25</v>
      </c>
      <c r="F401" s="66">
        <v>82.39</v>
      </c>
      <c r="G401" s="67">
        <v>3298</v>
      </c>
      <c r="H401" s="66" t="s">
        <v>23</v>
      </c>
      <c r="I401" s="68">
        <v>83.068700000000007</v>
      </c>
      <c r="J401" s="69">
        <v>84.92</v>
      </c>
      <c r="K401" s="66">
        <v>85</v>
      </c>
      <c r="L401" s="66">
        <v>82.6</v>
      </c>
      <c r="M401" s="66">
        <v>82.79</v>
      </c>
      <c r="N401" s="66">
        <v>82.67</v>
      </c>
      <c r="O401" s="67">
        <v>13959</v>
      </c>
      <c r="P401" s="70">
        <v>83.518000000000001</v>
      </c>
      <c r="Q401" s="67">
        <v>358732</v>
      </c>
      <c r="R401" s="71">
        <f t="shared" si="30"/>
        <v>1155665.6100000001</v>
      </c>
      <c r="S401" s="13">
        <f t="shared" si="32"/>
        <v>-2.5082430522844978E-2</v>
      </c>
      <c r="T401" s="12">
        <f t="shared" si="33"/>
        <v>-2.1299999999999955</v>
      </c>
      <c r="U401" s="14">
        <f t="shared" si="34"/>
        <v>0</v>
      </c>
      <c r="V401" s="12">
        <f t="shared" si="31"/>
        <v>2.4000000000000057</v>
      </c>
    </row>
    <row r="402" spans="1:23" x14ac:dyDescent="0.3">
      <c r="B402" s="357">
        <v>44753</v>
      </c>
      <c r="C402" s="59">
        <v>83.28</v>
      </c>
      <c r="D402" s="59">
        <v>84.17</v>
      </c>
      <c r="E402" s="59">
        <v>82.44</v>
      </c>
      <c r="F402" s="59">
        <v>83.96</v>
      </c>
      <c r="G402" s="60">
        <v>791</v>
      </c>
      <c r="H402" s="59" t="s">
        <v>23</v>
      </c>
      <c r="I402" s="61">
        <v>83.5505</v>
      </c>
      <c r="J402" s="62">
        <v>82.77</v>
      </c>
      <c r="K402" s="59">
        <v>84.62</v>
      </c>
      <c r="L402" s="59">
        <v>82.7</v>
      </c>
      <c r="M402" s="59">
        <v>84.36</v>
      </c>
      <c r="N402" s="59">
        <v>84.33</v>
      </c>
      <c r="O402" s="60">
        <v>11899</v>
      </c>
      <c r="P402" s="63">
        <v>83.890500000000003</v>
      </c>
      <c r="Q402" s="60">
        <v>358527</v>
      </c>
      <c r="R402" s="64">
        <f t="shared" si="30"/>
        <v>1003799.64</v>
      </c>
      <c r="S402" s="13">
        <f t="shared" si="32"/>
        <v>1.8963642952047222E-2</v>
      </c>
      <c r="T402" s="12">
        <f t="shared" si="33"/>
        <v>1.5699999999999932</v>
      </c>
      <c r="U402" s="14">
        <f t="shared" si="34"/>
        <v>-2.0000000000010232E-2</v>
      </c>
      <c r="V402" s="12">
        <f t="shared" si="31"/>
        <v>1.9200000000000017</v>
      </c>
    </row>
    <row r="403" spans="1:23" x14ac:dyDescent="0.3">
      <c r="B403" s="357">
        <v>44754</v>
      </c>
      <c r="C403" s="59">
        <v>83.77</v>
      </c>
      <c r="D403" s="59">
        <v>85.6</v>
      </c>
      <c r="E403" s="59">
        <v>83.11</v>
      </c>
      <c r="F403" s="59">
        <v>85.26</v>
      </c>
      <c r="G403" s="60">
        <v>3629</v>
      </c>
      <c r="H403" s="59" t="s">
        <v>23</v>
      </c>
      <c r="I403" s="61">
        <v>84.390900000000002</v>
      </c>
      <c r="J403" s="62">
        <v>84.6</v>
      </c>
      <c r="K403" s="59">
        <v>86.06</v>
      </c>
      <c r="L403" s="59">
        <v>83.33</v>
      </c>
      <c r="M403" s="59">
        <v>85.65</v>
      </c>
      <c r="N403" s="59">
        <v>85.88</v>
      </c>
      <c r="O403" s="60">
        <v>16960</v>
      </c>
      <c r="P403" s="63">
        <v>84.916899999999998</v>
      </c>
      <c r="Q403" s="60">
        <v>359070</v>
      </c>
      <c r="R403" s="64">
        <f t="shared" si="30"/>
        <v>1452624</v>
      </c>
      <c r="S403" s="13">
        <f t="shared" si="32"/>
        <v>1.5291607396870521E-2</v>
      </c>
      <c r="T403" s="12">
        <f t="shared" si="33"/>
        <v>1.2900000000000063</v>
      </c>
      <c r="U403" s="14">
        <f t="shared" si="34"/>
        <v>0.23999999999999488</v>
      </c>
      <c r="V403" s="12">
        <f t="shared" si="31"/>
        <v>2.730000000000004</v>
      </c>
    </row>
    <row r="404" spans="1:23" x14ac:dyDescent="0.3">
      <c r="B404" s="357">
        <v>44755</v>
      </c>
      <c r="C404" s="59">
        <v>85.55</v>
      </c>
      <c r="D404" s="59">
        <v>85.98</v>
      </c>
      <c r="E404" s="59">
        <v>83.25</v>
      </c>
      <c r="F404" s="59">
        <v>83.48</v>
      </c>
      <c r="G404" s="60">
        <v>1267</v>
      </c>
      <c r="H404" s="59" t="s">
        <v>23</v>
      </c>
      <c r="I404" s="61">
        <v>84.127899999999997</v>
      </c>
      <c r="J404" s="62">
        <v>86.01</v>
      </c>
      <c r="K404" s="59">
        <v>86.57</v>
      </c>
      <c r="L404" s="59">
        <v>83.56</v>
      </c>
      <c r="M404" s="59">
        <v>83.86</v>
      </c>
      <c r="N404" s="59">
        <v>83.59</v>
      </c>
      <c r="O404" s="60">
        <v>14296</v>
      </c>
      <c r="P404" s="63">
        <v>84.746200000000002</v>
      </c>
      <c r="Q404" s="60">
        <v>358992</v>
      </c>
      <c r="R404" s="64">
        <f t="shared" si="30"/>
        <v>1198862.56</v>
      </c>
      <c r="S404" s="13">
        <f t="shared" si="32"/>
        <v>-2.0899007589025187E-2</v>
      </c>
      <c r="T404" s="12">
        <f t="shared" si="33"/>
        <v>-1.7900000000000063</v>
      </c>
      <c r="U404" s="14">
        <f t="shared" si="34"/>
        <v>0.35999999999999943</v>
      </c>
      <c r="V404" s="12">
        <f t="shared" si="31"/>
        <v>3.0099999999999909</v>
      </c>
    </row>
    <row r="405" spans="1:23" x14ac:dyDescent="0.3">
      <c r="B405" s="357">
        <v>44756</v>
      </c>
      <c r="C405" s="59">
        <v>83.56</v>
      </c>
      <c r="D405" s="59">
        <v>84.27</v>
      </c>
      <c r="E405" s="59">
        <v>82.89</v>
      </c>
      <c r="F405" s="59">
        <v>83.59</v>
      </c>
      <c r="G405" s="60">
        <v>1353</v>
      </c>
      <c r="H405" s="59" t="s">
        <v>23</v>
      </c>
      <c r="I405" s="61">
        <v>83.489699999999999</v>
      </c>
      <c r="J405" s="62">
        <v>84.1</v>
      </c>
      <c r="K405" s="59">
        <v>84.79</v>
      </c>
      <c r="L405" s="59">
        <v>83.26</v>
      </c>
      <c r="M405" s="59">
        <v>83.97</v>
      </c>
      <c r="N405" s="59">
        <v>83.71</v>
      </c>
      <c r="O405" s="60">
        <v>14522</v>
      </c>
      <c r="P405" s="63">
        <v>83.843500000000006</v>
      </c>
      <c r="Q405" s="60">
        <v>358309</v>
      </c>
      <c r="R405" s="64">
        <f t="shared" si="30"/>
        <v>1219412.3400000001</v>
      </c>
      <c r="S405" s="13">
        <f t="shared" si="32"/>
        <v>1.3117099928452447E-3</v>
      </c>
      <c r="T405" s="12">
        <f t="shared" si="33"/>
        <v>0.10999999999999943</v>
      </c>
      <c r="U405" s="14">
        <f t="shared" si="34"/>
        <v>0.23999999999999488</v>
      </c>
      <c r="V405" s="12">
        <f t="shared" si="31"/>
        <v>1.5300000000000011</v>
      </c>
    </row>
    <row r="406" spans="1:23" s="24" customFormat="1" x14ac:dyDescent="0.3">
      <c r="B406" s="358">
        <v>44757</v>
      </c>
      <c r="C406" s="66">
        <v>83.23</v>
      </c>
      <c r="D406" s="66">
        <v>85.34</v>
      </c>
      <c r="E406" s="66">
        <v>83.23</v>
      </c>
      <c r="F406" s="66">
        <v>84.99</v>
      </c>
      <c r="G406" s="67">
        <v>1635</v>
      </c>
      <c r="H406" s="66" t="s">
        <v>23</v>
      </c>
      <c r="I406" s="68">
        <v>84.522300000000001</v>
      </c>
      <c r="J406" s="69">
        <v>83.53</v>
      </c>
      <c r="K406" s="66">
        <v>85.74</v>
      </c>
      <c r="L406" s="66">
        <v>83.51</v>
      </c>
      <c r="M406" s="66">
        <v>85.38</v>
      </c>
      <c r="N406" s="66">
        <v>85.16</v>
      </c>
      <c r="O406" s="67">
        <v>14298</v>
      </c>
      <c r="P406" s="70">
        <v>84.860799999999998</v>
      </c>
      <c r="Q406" s="67">
        <v>358139</v>
      </c>
      <c r="R406" s="71">
        <f t="shared" si="30"/>
        <v>1220763.24</v>
      </c>
      <c r="S406" s="72">
        <f t="shared" si="32"/>
        <v>1.6791711325473413E-2</v>
      </c>
      <c r="T406" s="73">
        <f t="shared" si="33"/>
        <v>1.4099999999999966</v>
      </c>
      <c r="U406" s="14">
        <f t="shared" si="34"/>
        <v>-0.43999999999999773</v>
      </c>
      <c r="V406" s="12">
        <f t="shared" si="31"/>
        <v>2.2299999999999898</v>
      </c>
    </row>
    <row r="407" spans="1:23" x14ac:dyDescent="0.3">
      <c r="B407" s="357">
        <v>44760</v>
      </c>
      <c r="C407" s="59">
        <v>84.51</v>
      </c>
      <c r="D407" s="59">
        <v>85.01</v>
      </c>
      <c r="E407" s="59">
        <v>83.38</v>
      </c>
      <c r="F407" s="59">
        <v>84.56</v>
      </c>
      <c r="G407" s="60">
        <v>1390</v>
      </c>
      <c r="H407" s="59" t="s">
        <v>23</v>
      </c>
      <c r="I407" s="61">
        <v>84.23</v>
      </c>
      <c r="J407" s="62">
        <v>85.5</v>
      </c>
      <c r="K407" s="59">
        <v>85.5</v>
      </c>
      <c r="L407" s="59">
        <v>83.7</v>
      </c>
      <c r="M407" s="59">
        <v>84.94</v>
      </c>
      <c r="N407" s="59">
        <v>84.32</v>
      </c>
      <c r="O407" s="60">
        <v>12216</v>
      </c>
      <c r="P407" s="63">
        <v>84.610100000000003</v>
      </c>
      <c r="Q407" s="60">
        <v>356839</v>
      </c>
      <c r="R407" s="64">
        <f t="shared" si="30"/>
        <v>1037627.0399999999</v>
      </c>
      <c r="S407" s="13">
        <f t="shared" si="32"/>
        <v>-5.153431717029755E-3</v>
      </c>
      <c r="T407" s="12">
        <f t="shared" si="33"/>
        <v>-0.43999999999999773</v>
      </c>
      <c r="U407" s="14">
        <f t="shared" si="34"/>
        <v>0.12000000000000455</v>
      </c>
      <c r="V407" s="12">
        <f t="shared" si="31"/>
        <v>1.7999999999999972</v>
      </c>
    </row>
    <row r="408" spans="1:23" x14ac:dyDescent="0.3">
      <c r="B408" s="357">
        <v>44761</v>
      </c>
      <c r="C408" s="59">
        <v>84.06</v>
      </c>
      <c r="D408" s="59">
        <v>84.18</v>
      </c>
      <c r="E408" s="59">
        <v>82.47</v>
      </c>
      <c r="F408" s="59">
        <v>83.27</v>
      </c>
      <c r="G408" s="60">
        <v>2354</v>
      </c>
      <c r="H408" s="59" t="s">
        <v>23</v>
      </c>
      <c r="I408" s="61">
        <v>83.589200000000005</v>
      </c>
      <c r="J408" s="62">
        <v>85.2</v>
      </c>
      <c r="K408" s="59">
        <v>85.2</v>
      </c>
      <c r="L408" s="59">
        <v>82.8</v>
      </c>
      <c r="M408" s="59">
        <v>83.65</v>
      </c>
      <c r="N408" s="59">
        <v>83.31</v>
      </c>
      <c r="O408" s="60">
        <v>20971</v>
      </c>
      <c r="P408" s="63">
        <v>83.787199999999999</v>
      </c>
      <c r="Q408" s="60">
        <v>354389</v>
      </c>
      <c r="R408" s="64">
        <f t="shared" si="30"/>
        <v>1754224.1500000001</v>
      </c>
      <c r="S408" s="13">
        <f t="shared" si="32"/>
        <v>-1.5187190958323438E-2</v>
      </c>
      <c r="T408" s="12">
        <f t="shared" si="33"/>
        <v>-1.289999999999992</v>
      </c>
      <c r="U408" s="14">
        <f t="shared" si="34"/>
        <v>0.26000000000000512</v>
      </c>
      <c r="V408" s="12">
        <f t="shared" si="31"/>
        <v>2.4000000000000057</v>
      </c>
    </row>
    <row r="409" spans="1:23" x14ac:dyDescent="0.3">
      <c r="B409" s="357">
        <v>44762</v>
      </c>
      <c r="C409" s="59">
        <v>82.95</v>
      </c>
      <c r="D409" s="59">
        <v>83.12</v>
      </c>
      <c r="E409" s="59">
        <v>78.39</v>
      </c>
      <c r="F409" s="59">
        <v>78.489999999999995</v>
      </c>
      <c r="G409" s="60">
        <v>5080</v>
      </c>
      <c r="H409" s="59" t="s">
        <v>23</v>
      </c>
      <c r="I409" s="61">
        <v>80.406499999999994</v>
      </c>
      <c r="J409" s="62">
        <v>83.6</v>
      </c>
      <c r="K409" s="59">
        <v>83.64</v>
      </c>
      <c r="L409" s="59">
        <v>78.7</v>
      </c>
      <c r="M409" s="15">
        <v>78.84</v>
      </c>
      <c r="N409" s="59">
        <v>79.010000000000005</v>
      </c>
      <c r="O409" s="16">
        <v>38179</v>
      </c>
      <c r="P409" s="19">
        <v>80.539100000000005</v>
      </c>
      <c r="Q409" s="60">
        <v>351259</v>
      </c>
      <c r="R409" s="64">
        <f t="shared" si="30"/>
        <v>3010032.3600000003</v>
      </c>
      <c r="S409" s="13">
        <f t="shared" si="32"/>
        <v>-5.7501494321578028E-2</v>
      </c>
      <c r="T409" s="12">
        <f t="shared" si="33"/>
        <v>-4.8100000000000023</v>
      </c>
      <c r="U409" s="14">
        <f t="shared" si="34"/>
        <v>-5.0000000000011369E-2</v>
      </c>
      <c r="V409" s="12">
        <f t="shared" si="31"/>
        <v>4.9399999999999977</v>
      </c>
      <c r="W409" t="s">
        <v>24</v>
      </c>
    </row>
    <row r="410" spans="1:23" x14ac:dyDescent="0.3">
      <c r="B410" s="357">
        <v>44763</v>
      </c>
      <c r="C410" s="59">
        <v>79.11</v>
      </c>
      <c r="D410" s="59">
        <v>79.180000000000007</v>
      </c>
      <c r="E410" s="59">
        <v>77.349999999999994</v>
      </c>
      <c r="F410" s="59">
        <v>77.760000000000005</v>
      </c>
      <c r="G410" s="60">
        <v>3907</v>
      </c>
      <c r="H410" s="59" t="s">
        <v>23</v>
      </c>
      <c r="I410" s="61">
        <v>77.833600000000004</v>
      </c>
      <c r="J410" s="59">
        <v>79.2</v>
      </c>
      <c r="K410" s="59">
        <v>79.8</v>
      </c>
      <c r="L410" s="59">
        <v>77.650000000000006</v>
      </c>
      <c r="M410" s="59">
        <v>78.11</v>
      </c>
      <c r="N410" s="59">
        <v>78.099999999999994</v>
      </c>
      <c r="O410" s="60">
        <v>31886</v>
      </c>
      <c r="P410" s="63">
        <v>78.344999999999999</v>
      </c>
      <c r="Q410" s="60">
        <v>345728</v>
      </c>
      <c r="R410" s="64">
        <f t="shared" si="30"/>
        <v>2490615.46</v>
      </c>
      <c r="S410" s="13">
        <f t="shared" si="32"/>
        <v>-9.2592592592593004E-3</v>
      </c>
      <c r="T410" s="12">
        <f t="shared" si="33"/>
        <v>-0.73000000000000398</v>
      </c>
      <c r="U410" s="14">
        <f t="shared" si="34"/>
        <v>0.35999999999999943</v>
      </c>
      <c r="V410" s="12">
        <f t="shared" si="31"/>
        <v>2.1499999999999915</v>
      </c>
      <c r="W410" t="s">
        <v>25</v>
      </c>
    </row>
    <row r="411" spans="1:23" s="24" customFormat="1" x14ac:dyDescent="0.3">
      <c r="A411" s="74">
        <f>+M411/M406-1</f>
        <v>-0.10634809088779573</v>
      </c>
      <c r="B411" s="358">
        <v>44764</v>
      </c>
      <c r="C411" s="66">
        <v>77.89</v>
      </c>
      <c r="D411" s="66">
        <v>79.430000000000007</v>
      </c>
      <c r="E411" s="66">
        <v>75.739999999999995</v>
      </c>
      <c r="F411" s="66">
        <v>75.95</v>
      </c>
      <c r="G411" s="67">
        <v>4556</v>
      </c>
      <c r="H411" s="66" t="s">
        <v>23</v>
      </c>
      <c r="I411" s="68">
        <v>78.106099999999998</v>
      </c>
      <c r="J411" s="66">
        <v>78.2</v>
      </c>
      <c r="K411" s="66">
        <v>79.8</v>
      </c>
      <c r="L411" s="66">
        <v>76</v>
      </c>
      <c r="M411" s="66">
        <v>76.3</v>
      </c>
      <c r="N411" s="66">
        <v>76.150000000000006</v>
      </c>
      <c r="O411" s="67">
        <v>28556</v>
      </c>
      <c r="P411" s="70">
        <v>77.924800000000005</v>
      </c>
      <c r="Q411" s="67">
        <v>341442</v>
      </c>
      <c r="R411" s="71">
        <f t="shared" si="30"/>
        <v>2178822.7999999998</v>
      </c>
      <c r="S411" s="72">
        <f t="shared" si="32"/>
        <v>-2.3172449110229199E-2</v>
      </c>
      <c r="T411" s="73">
        <f t="shared" si="33"/>
        <v>-1.8100000000000023</v>
      </c>
      <c r="U411" s="14">
        <f t="shared" si="34"/>
        <v>9.0000000000003411E-2</v>
      </c>
      <c r="V411" s="12">
        <f t="shared" si="31"/>
        <v>3.7999999999999972</v>
      </c>
    </row>
    <row r="412" spans="1:23" x14ac:dyDescent="0.3">
      <c r="B412" s="357">
        <v>44767</v>
      </c>
      <c r="C412" s="59">
        <v>76.150000000000006</v>
      </c>
      <c r="D412" s="59">
        <v>77.91</v>
      </c>
      <c r="E412" s="59">
        <v>75.349999999999994</v>
      </c>
      <c r="F412" s="59">
        <v>76</v>
      </c>
      <c r="G412" s="60">
        <v>1937</v>
      </c>
      <c r="H412" s="59" t="s">
        <v>23</v>
      </c>
      <c r="I412" s="61">
        <v>76.455299999999994</v>
      </c>
      <c r="J412" s="62">
        <v>76.12</v>
      </c>
      <c r="K412" s="59">
        <v>78.42</v>
      </c>
      <c r="L412" s="15">
        <v>75.489999999999995</v>
      </c>
      <c r="M412" s="59">
        <v>76.37</v>
      </c>
      <c r="N412" s="59">
        <v>76.33</v>
      </c>
      <c r="O412" s="60">
        <v>22154</v>
      </c>
      <c r="P412" s="63">
        <v>76.908699999999996</v>
      </c>
      <c r="Q412" s="60">
        <v>339645</v>
      </c>
      <c r="R412" s="64">
        <f t="shared" si="30"/>
        <v>1691900.9800000002</v>
      </c>
      <c r="S412" s="13">
        <f t="shared" si="32"/>
        <v>9.174311926607448E-4</v>
      </c>
      <c r="T412" s="12">
        <f t="shared" si="33"/>
        <v>7.000000000000739E-2</v>
      </c>
      <c r="U412" s="14">
        <f t="shared" si="34"/>
        <v>-0.17999999999999261</v>
      </c>
      <c r="V412" s="12">
        <f t="shared" si="31"/>
        <v>2.9300000000000068</v>
      </c>
      <c r="W412" t="s">
        <v>26</v>
      </c>
    </row>
    <row r="413" spans="1:23" x14ac:dyDescent="0.3">
      <c r="B413" s="357">
        <v>44768</v>
      </c>
      <c r="C413" s="59">
        <v>75.91</v>
      </c>
      <c r="D413" s="59">
        <v>77.02</v>
      </c>
      <c r="E413" s="59">
        <v>75.48</v>
      </c>
      <c r="F413" s="59">
        <v>76.3</v>
      </c>
      <c r="G413" s="60">
        <v>4817</v>
      </c>
      <c r="H413" s="59" t="s">
        <v>23</v>
      </c>
      <c r="I413" s="61">
        <v>76.441699999999997</v>
      </c>
      <c r="J413" s="62">
        <v>76.69</v>
      </c>
      <c r="K413" s="59">
        <v>77.5</v>
      </c>
      <c r="L413" s="59">
        <v>75.849999999999994</v>
      </c>
      <c r="M413" s="59">
        <v>76.680000000000007</v>
      </c>
      <c r="N413" s="59">
        <v>76.7</v>
      </c>
      <c r="O413" s="60">
        <v>19524</v>
      </c>
      <c r="P413" s="63">
        <v>76.678200000000004</v>
      </c>
      <c r="Q413" s="60">
        <v>339879</v>
      </c>
      <c r="R413" s="64">
        <f t="shared" si="30"/>
        <v>1497100.32</v>
      </c>
      <c r="S413" s="13">
        <f t="shared" si="32"/>
        <v>4.0591855440619273E-3</v>
      </c>
      <c r="T413" s="12">
        <f t="shared" si="33"/>
        <v>0.31000000000000227</v>
      </c>
      <c r="U413" s="14">
        <f t="shared" si="34"/>
        <v>0.31999999999999318</v>
      </c>
      <c r="V413" s="12">
        <f t="shared" si="31"/>
        <v>1.6500000000000057</v>
      </c>
      <c r="W413" t="s">
        <v>27</v>
      </c>
    </row>
    <row r="414" spans="1:23" x14ac:dyDescent="0.3">
      <c r="B414" s="357">
        <v>44769</v>
      </c>
      <c r="C414" s="59">
        <v>76.36</v>
      </c>
      <c r="D414" s="59">
        <v>77.34</v>
      </c>
      <c r="E414" s="59">
        <v>75.430000000000007</v>
      </c>
      <c r="F414" s="59">
        <v>75.77</v>
      </c>
      <c r="G414" s="60">
        <v>1247</v>
      </c>
      <c r="H414" s="59" t="s">
        <v>23</v>
      </c>
      <c r="I414" s="61">
        <v>76.323599999999999</v>
      </c>
      <c r="J414" s="62">
        <v>76.61</v>
      </c>
      <c r="K414" s="59">
        <v>77.790000000000006</v>
      </c>
      <c r="L414" s="59">
        <v>75.78</v>
      </c>
      <c r="M414" s="59">
        <v>76.14</v>
      </c>
      <c r="N414" s="59">
        <v>76.27</v>
      </c>
      <c r="O414" s="60">
        <v>14499</v>
      </c>
      <c r="P414" s="63">
        <v>76.784099999999995</v>
      </c>
      <c r="Q414" s="60">
        <v>338516</v>
      </c>
      <c r="R414" s="64">
        <f t="shared" si="30"/>
        <v>1103953.8600000001</v>
      </c>
      <c r="S414" s="13">
        <f t="shared" si="32"/>
        <v>-7.0422535211268622E-3</v>
      </c>
      <c r="T414" s="12">
        <f t="shared" si="33"/>
        <v>-0.54000000000000625</v>
      </c>
      <c r="U414" s="14">
        <f t="shared" si="34"/>
        <v>-7.000000000000739E-2</v>
      </c>
      <c r="V414" s="12">
        <f t="shared" si="31"/>
        <v>2.0100000000000051</v>
      </c>
    </row>
    <row r="415" spans="1:23" x14ac:dyDescent="0.3">
      <c r="B415" s="357">
        <v>44770</v>
      </c>
      <c r="C415" s="59">
        <v>76.349999999999994</v>
      </c>
      <c r="D415" s="59">
        <v>79.41</v>
      </c>
      <c r="E415" s="59">
        <v>76.349999999999994</v>
      </c>
      <c r="F415" s="59">
        <v>78.59</v>
      </c>
      <c r="G415" s="60">
        <v>1877</v>
      </c>
      <c r="H415" s="59" t="s">
        <v>23</v>
      </c>
      <c r="I415" s="61">
        <v>77.964200000000005</v>
      </c>
      <c r="J415" s="62">
        <v>76.25</v>
      </c>
      <c r="K415" s="75">
        <v>80.12</v>
      </c>
      <c r="L415" s="59">
        <v>76.069999999999993</v>
      </c>
      <c r="M415" s="59">
        <v>78.959999999999994</v>
      </c>
      <c r="N415" s="59">
        <v>78.7</v>
      </c>
      <c r="O415" s="60">
        <v>16565</v>
      </c>
      <c r="P415" s="63">
        <v>78.396900000000002</v>
      </c>
      <c r="Q415" s="60">
        <v>338010</v>
      </c>
      <c r="R415" s="64">
        <f t="shared" si="30"/>
        <v>1307972.3999999999</v>
      </c>
      <c r="S415" s="13">
        <f t="shared" si="32"/>
        <v>3.7037037037036979E-2</v>
      </c>
      <c r="T415" s="12">
        <f t="shared" si="33"/>
        <v>2.8199999999999932</v>
      </c>
      <c r="U415" s="14">
        <f t="shared" si="34"/>
        <v>0.10999999999999943</v>
      </c>
      <c r="V415" s="12">
        <f t="shared" si="31"/>
        <v>4.0500000000000114</v>
      </c>
      <c r="W415" t="s">
        <v>28</v>
      </c>
    </row>
    <row r="416" spans="1:23" s="24" customFormat="1" x14ac:dyDescent="0.3">
      <c r="A416" s="74">
        <f>+M416/M411-1</f>
        <v>2.9488859764089215E-2</v>
      </c>
      <c r="B416" s="358">
        <v>44771</v>
      </c>
      <c r="C416" s="66">
        <v>78.150000000000006</v>
      </c>
      <c r="D416" s="66">
        <v>78.290000000000006</v>
      </c>
      <c r="E416" s="66">
        <v>77.37</v>
      </c>
      <c r="F416" s="66">
        <v>78.180000000000007</v>
      </c>
      <c r="G416" s="67">
        <v>1627</v>
      </c>
      <c r="H416" s="66" t="s">
        <v>23</v>
      </c>
      <c r="I416" s="68">
        <v>77.865700000000004</v>
      </c>
      <c r="J416" s="69">
        <v>78.959999999999994</v>
      </c>
      <c r="K416" s="69">
        <v>79.5</v>
      </c>
      <c r="L416" s="66">
        <v>77.540000000000006</v>
      </c>
      <c r="M416" s="66">
        <v>78.55</v>
      </c>
      <c r="N416" s="66">
        <v>78.400000000000006</v>
      </c>
      <c r="O416" s="67">
        <v>18602</v>
      </c>
      <c r="P416" s="70">
        <v>78.280799999999999</v>
      </c>
      <c r="Q416" s="67">
        <v>336994</v>
      </c>
      <c r="R416" s="71">
        <f t="shared" si="30"/>
        <v>1461187.0999999999</v>
      </c>
      <c r="S416" s="72">
        <f t="shared" si="32"/>
        <v>-5.1925025329280228E-3</v>
      </c>
      <c r="T416" s="73">
        <f t="shared" si="33"/>
        <v>-0.40999999999999659</v>
      </c>
      <c r="U416" s="14">
        <f t="shared" si="34"/>
        <v>0</v>
      </c>
      <c r="V416" s="73">
        <f t="shared" si="31"/>
        <v>1.9599999999999937</v>
      </c>
      <c r="W416" s="24" t="s">
        <v>29</v>
      </c>
    </row>
    <row r="417" spans="1:23" x14ac:dyDescent="0.3">
      <c r="B417" s="359">
        <v>44774</v>
      </c>
      <c r="C417" s="77">
        <v>78.2</v>
      </c>
      <c r="D417" s="77">
        <v>80.430000000000007</v>
      </c>
      <c r="E417" s="77">
        <v>78.2</v>
      </c>
      <c r="F417" s="77">
        <v>80.180000000000007</v>
      </c>
      <c r="G417" s="78">
        <v>1303</v>
      </c>
      <c r="H417" s="77" t="s">
        <v>23</v>
      </c>
      <c r="I417" s="79">
        <v>79.626599999999996</v>
      </c>
      <c r="J417" s="80">
        <v>78.5</v>
      </c>
      <c r="K417" s="77">
        <v>80.87</v>
      </c>
      <c r="L417" s="79">
        <v>78.099999999999994</v>
      </c>
      <c r="M417" s="77">
        <v>80.58</v>
      </c>
      <c r="N417" s="79">
        <v>80.599999999999994</v>
      </c>
      <c r="O417" s="78">
        <v>11866</v>
      </c>
      <c r="P417" s="81">
        <v>79.749300000000005</v>
      </c>
      <c r="Q417" s="78">
        <v>337771</v>
      </c>
      <c r="R417" s="82">
        <f t="shared" si="30"/>
        <v>956162.28</v>
      </c>
      <c r="S417" s="13">
        <f t="shared" si="32"/>
        <v>2.5843411839592711E-2</v>
      </c>
      <c r="T417" s="12">
        <f t="shared" si="33"/>
        <v>2.0300000000000011</v>
      </c>
      <c r="U417" s="14">
        <f t="shared" si="34"/>
        <v>-4.9999999999997158E-2</v>
      </c>
      <c r="V417" s="12">
        <f t="shared" si="31"/>
        <v>2.7700000000000102</v>
      </c>
    </row>
    <row r="418" spans="1:23" x14ac:dyDescent="0.3">
      <c r="B418" s="359">
        <v>44775</v>
      </c>
      <c r="C418" s="77">
        <v>79.53</v>
      </c>
      <c r="D418" s="77">
        <v>81.78</v>
      </c>
      <c r="E418" s="77">
        <v>79.53</v>
      </c>
      <c r="F418" s="77">
        <v>81.56</v>
      </c>
      <c r="G418" s="78">
        <v>1864</v>
      </c>
      <c r="H418" s="77" t="s">
        <v>23</v>
      </c>
      <c r="I418" s="79">
        <v>81.103899999999996</v>
      </c>
      <c r="J418" s="80">
        <v>80.150000000000006</v>
      </c>
      <c r="K418" s="77">
        <v>82.25</v>
      </c>
      <c r="L418" s="77">
        <v>79.64</v>
      </c>
      <c r="M418" s="77">
        <v>81.95</v>
      </c>
      <c r="N418" s="77">
        <v>81.7</v>
      </c>
      <c r="O418" s="78">
        <v>19579</v>
      </c>
      <c r="P418" s="81">
        <v>81.410399999999996</v>
      </c>
      <c r="Q418" s="78">
        <v>334972</v>
      </c>
      <c r="R418" s="82">
        <f t="shared" si="30"/>
        <v>1604499.05</v>
      </c>
      <c r="S418" s="13">
        <f t="shared" si="32"/>
        <v>1.700173740382227E-2</v>
      </c>
      <c r="T418" s="12">
        <f t="shared" si="33"/>
        <v>1.3700000000000045</v>
      </c>
      <c r="U418" s="14">
        <f t="shared" si="34"/>
        <v>-0.42999999999999261</v>
      </c>
      <c r="V418" s="12">
        <f t="shared" si="31"/>
        <v>2.6099999999999994</v>
      </c>
    </row>
    <row r="419" spans="1:23" x14ac:dyDescent="0.3">
      <c r="B419" s="359">
        <v>44776</v>
      </c>
      <c r="C419" s="77">
        <v>82.57</v>
      </c>
      <c r="D419" s="77">
        <v>83.71</v>
      </c>
      <c r="E419" s="77">
        <v>82.57</v>
      </c>
      <c r="F419" s="77">
        <v>83.6</v>
      </c>
      <c r="G419" s="78">
        <v>650</v>
      </c>
      <c r="H419" s="77" t="s">
        <v>23</v>
      </c>
      <c r="I419" s="79">
        <v>83.229100000000003</v>
      </c>
      <c r="J419" s="80">
        <v>81.83</v>
      </c>
      <c r="K419" s="77">
        <v>84.1</v>
      </c>
      <c r="L419" s="77">
        <v>81.650000000000006</v>
      </c>
      <c r="M419" s="77">
        <v>83.99</v>
      </c>
      <c r="N419" s="77">
        <v>83.74</v>
      </c>
      <c r="O419" s="78">
        <v>14085</v>
      </c>
      <c r="P419" s="81">
        <v>83.455500000000001</v>
      </c>
      <c r="Q419" s="78">
        <v>336611</v>
      </c>
      <c r="R419" s="82">
        <f t="shared" si="30"/>
        <v>1182999.1499999999</v>
      </c>
      <c r="S419" s="13">
        <f t="shared" si="32"/>
        <v>2.4893227577791333E-2</v>
      </c>
      <c r="T419" s="12">
        <f t="shared" si="33"/>
        <v>2.039999999999992</v>
      </c>
      <c r="U419" s="14">
        <f t="shared" si="34"/>
        <v>-0.12000000000000455</v>
      </c>
      <c r="V419" s="12">
        <f t="shared" si="31"/>
        <v>2.4499999999999886</v>
      </c>
    </row>
    <row r="420" spans="1:23" x14ac:dyDescent="0.3">
      <c r="B420" s="359">
        <v>44777</v>
      </c>
      <c r="C420" s="77">
        <v>83.86</v>
      </c>
      <c r="D420" s="77">
        <v>84.45</v>
      </c>
      <c r="E420" s="77">
        <v>83.66</v>
      </c>
      <c r="F420" s="77">
        <v>83.8</v>
      </c>
      <c r="G420" s="78">
        <v>957</v>
      </c>
      <c r="H420" s="77" t="s">
        <v>23</v>
      </c>
      <c r="I420" s="79">
        <v>84.139099999999999</v>
      </c>
      <c r="J420" s="80">
        <v>83.6</v>
      </c>
      <c r="K420" s="77">
        <v>84.85</v>
      </c>
      <c r="L420" s="77">
        <v>83.28</v>
      </c>
      <c r="M420" s="77">
        <v>84.19</v>
      </c>
      <c r="N420" s="77">
        <v>84.31</v>
      </c>
      <c r="O420" s="78">
        <v>17586</v>
      </c>
      <c r="P420" s="81">
        <v>84.389899999999997</v>
      </c>
      <c r="Q420" s="78">
        <v>333895</v>
      </c>
      <c r="R420" s="82">
        <f t="shared" si="30"/>
        <v>1480565.3399999999</v>
      </c>
      <c r="S420" s="13">
        <f t="shared" si="32"/>
        <v>2.3812358614121454E-3</v>
      </c>
      <c r="T420" s="12">
        <f t="shared" si="33"/>
        <v>0.20000000000000284</v>
      </c>
      <c r="U420" s="14">
        <f t="shared" si="34"/>
        <v>-0.39000000000000057</v>
      </c>
      <c r="V420" s="12">
        <f t="shared" si="31"/>
        <v>1.5699999999999932</v>
      </c>
    </row>
    <row r="421" spans="1:23" s="24" customFormat="1" x14ac:dyDescent="0.3">
      <c r="A421" s="74">
        <f>+M421/M416-1</f>
        <v>7.9057924888606079E-2</v>
      </c>
      <c r="B421" s="360">
        <v>44778</v>
      </c>
      <c r="C421" s="84">
        <v>84.41</v>
      </c>
      <c r="D421" s="84">
        <v>84.91</v>
      </c>
      <c r="E421" s="84">
        <v>83.97</v>
      </c>
      <c r="F421" s="84">
        <v>84.37</v>
      </c>
      <c r="G421" s="85">
        <v>2597</v>
      </c>
      <c r="H421" s="84" t="s">
        <v>23</v>
      </c>
      <c r="I421" s="86">
        <v>84.554199999999994</v>
      </c>
      <c r="J421" s="87">
        <v>84.31</v>
      </c>
      <c r="K421" s="87">
        <v>85.45</v>
      </c>
      <c r="L421" s="84">
        <v>83.5</v>
      </c>
      <c r="M421" s="84">
        <v>84.76</v>
      </c>
      <c r="N421" s="84">
        <v>85</v>
      </c>
      <c r="O421" s="85">
        <v>12353</v>
      </c>
      <c r="P421" s="88">
        <v>84.845399999999998</v>
      </c>
      <c r="Q421" s="85">
        <v>334527</v>
      </c>
      <c r="R421" s="89">
        <f t="shared" si="30"/>
        <v>1047040.28</v>
      </c>
      <c r="S421" s="72">
        <f t="shared" si="32"/>
        <v>6.7704002850694778E-3</v>
      </c>
      <c r="T421" s="73">
        <f t="shared" si="33"/>
        <v>0.57000000000000739</v>
      </c>
      <c r="U421" s="14">
        <f t="shared" si="34"/>
        <v>0.12000000000000455</v>
      </c>
      <c r="V421" s="73">
        <f t="shared" si="31"/>
        <v>1.9500000000000028</v>
      </c>
    </row>
    <row r="422" spans="1:23" x14ac:dyDescent="0.3">
      <c r="B422" s="359">
        <v>44781</v>
      </c>
      <c r="C422" s="77">
        <v>85.08</v>
      </c>
      <c r="D422" s="77">
        <v>85.08</v>
      </c>
      <c r="E422" s="77">
        <v>83.37</v>
      </c>
      <c r="F422" s="77">
        <v>83.42</v>
      </c>
      <c r="G422" s="78">
        <v>1357</v>
      </c>
      <c r="H422" s="77" t="s">
        <v>23</v>
      </c>
      <c r="I422" s="79">
        <v>84.209100000000007</v>
      </c>
      <c r="J422" s="90">
        <v>85</v>
      </c>
      <c r="K422" s="79">
        <v>85.5</v>
      </c>
      <c r="L422" s="79">
        <v>83.65</v>
      </c>
      <c r="M422" s="77">
        <v>83.81</v>
      </c>
      <c r="N422" s="79">
        <v>84.2</v>
      </c>
      <c r="O422" s="78">
        <v>12976</v>
      </c>
      <c r="P422" s="81">
        <v>84.555899999999994</v>
      </c>
      <c r="Q422" s="78">
        <v>335556</v>
      </c>
      <c r="R422" s="82">
        <f t="shared" si="30"/>
        <v>1087518.56</v>
      </c>
      <c r="S422" s="13">
        <f t="shared" si="32"/>
        <v>-1.120811703633795E-2</v>
      </c>
      <c r="T422" s="12">
        <f t="shared" si="33"/>
        <v>-0.95000000000000284</v>
      </c>
      <c r="U422" s="14">
        <f t="shared" si="34"/>
        <v>0.23999999999999488</v>
      </c>
      <c r="V422" s="12">
        <f t="shared" si="31"/>
        <v>1.8499999999999943</v>
      </c>
    </row>
    <row r="423" spans="1:23" x14ac:dyDescent="0.3">
      <c r="B423" s="359">
        <v>44782</v>
      </c>
      <c r="C423" s="77">
        <v>84.12</v>
      </c>
      <c r="D423" s="77">
        <v>85.66</v>
      </c>
      <c r="E423" s="77">
        <v>83.7</v>
      </c>
      <c r="F423" s="77">
        <v>85.53</v>
      </c>
      <c r="G423" s="78">
        <v>549</v>
      </c>
      <c r="H423" s="77" t="s">
        <v>23</v>
      </c>
      <c r="I423" s="79">
        <v>84.780500000000004</v>
      </c>
      <c r="J423" s="80">
        <v>84.18</v>
      </c>
      <c r="K423" s="77">
        <v>86.08</v>
      </c>
      <c r="L423" s="77">
        <v>83.95</v>
      </c>
      <c r="M423" s="77">
        <v>85.93</v>
      </c>
      <c r="N423" s="77">
        <v>85.43</v>
      </c>
      <c r="O423" s="78">
        <v>12994</v>
      </c>
      <c r="P423" s="81">
        <v>85.191699999999997</v>
      </c>
      <c r="Q423" s="78">
        <v>337126</v>
      </c>
      <c r="R423" s="82">
        <f t="shared" si="30"/>
        <v>1116574.4200000002</v>
      </c>
      <c r="S423" s="13">
        <f t="shared" si="32"/>
        <v>2.5295310822097683E-2</v>
      </c>
      <c r="T423" s="12">
        <f t="shared" si="33"/>
        <v>2.1200000000000045</v>
      </c>
      <c r="U423" s="14">
        <f t="shared" si="34"/>
        <v>0.37000000000000455</v>
      </c>
      <c r="V423" s="12">
        <f t="shared" si="31"/>
        <v>2.1299999999999955</v>
      </c>
    </row>
    <row r="424" spans="1:23" x14ac:dyDescent="0.3">
      <c r="B424" s="359">
        <v>44783</v>
      </c>
      <c r="C424" s="77">
        <v>85.57</v>
      </c>
      <c r="D424" s="77">
        <v>85.85</v>
      </c>
      <c r="E424" s="77">
        <v>84.15</v>
      </c>
      <c r="F424" s="77">
        <v>85.53</v>
      </c>
      <c r="G424" s="78">
        <v>1449</v>
      </c>
      <c r="H424" s="77" t="s">
        <v>23</v>
      </c>
      <c r="I424" s="79">
        <v>85.027799999999999</v>
      </c>
      <c r="J424" s="90">
        <v>85.5</v>
      </c>
      <c r="K424" s="79">
        <v>86.3</v>
      </c>
      <c r="L424" s="77">
        <v>84.25</v>
      </c>
      <c r="M424" s="77">
        <v>85.92</v>
      </c>
      <c r="N424" s="77">
        <v>85.94</v>
      </c>
      <c r="O424" s="78">
        <v>14481</v>
      </c>
      <c r="P424" s="81">
        <v>85.394599999999997</v>
      </c>
      <c r="Q424" s="78">
        <v>337158</v>
      </c>
      <c r="R424" s="82">
        <f t="shared" si="30"/>
        <v>1244207.52</v>
      </c>
      <c r="S424" s="13">
        <f t="shared" si="32"/>
        <v>-1.1637379262197101E-4</v>
      </c>
      <c r="T424" s="12">
        <f t="shared" si="33"/>
        <v>-1.0000000000005116E-2</v>
      </c>
      <c r="U424" s="14">
        <f t="shared" si="34"/>
        <v>-0.43000000000000682</v>
      </c>
      <c r="V424" s="12">
        <f t="shared" si="31"/>
        <v>2.0499999999999972</v>
      </c>
      <c r="W424" t="s">
        <v>30</v>
      </c>
    </row>
    <row r="425" spans="1:23" x14ac:dyDescent="0.3">
      <c r="B425" s="359">
        <v>44784</v>
      </c>
      <c r="C425" s="77">
        <v>85.35</v>
      </c>
      <c r="D425" s="77">
        <v>87.62</v>
      </c>
      <c r="E425" s="77">
        <v>85.35</v>
      </c>
      <c r="F425" s="77">
        <v>87.17</v>
      </c>
      <c r="G425" s="78">
        <v>936</v>
      </c>
      <c r="H425" s="77" t="s">
        <v>23</v>
      </c>
      <c r="I425" s="79">
        <v>87.015100000000004</v>
      </c>
      <c r="J425" s="90">
        <v>85.98</v>
      </c>
      <c r="K425" s="91">
        <v>88.03</v>
      </c>
      <c r="L425" s="77">
        <v>85.35</v>
      </c>
      <c r="M425" s="77">
        <v>87.55</v>
      </c>
      <c r="N425" s="77">
        <v>87.1</v>
      </c>
      <c r="O425" s="78">
        <v>15574</v>
      </c>
      <c r="P425" s="81">
        <v>87.201499999999996</v>
      </c>
      <c r="Q425" s="78">
        <v>337895</v>
      </c>
      <c r="R425" s="82">
        <f t="shared" si="30"/>
        <v>1363503.7</v>
      </c>
      <c r="S425" s="13">
        <f t="shared" si="32"/>
        <v>1.8971135940409667E-2</v>
      </c>
      <c r="T425" s="12">
        <f t="shared" si="33"/>
        <v>1.6299999999999955</v>
      </c>
      <c r="U425" s="14">
        <f t="shared" si="34"/>
        <v>6.0000000000002274E-2</v>
      </c>
      <c r="V425" s="12">
        <f t="shared" si="31"/>
        <v>2.6800000000000068</v>
      </c>
    </row>
    <row r="426" spans="1:23" s="24" customFormat="1" x14ac:dyDescent="0.3">
      <c r="A426" s="74">
        <f>+M426/M421-1</f>
        <v>4.8489853704577701E-2</v>
      </c>
      <c r="B426" s="360">
        <v>44785</v>
      </c>
      <c r="C426" s="84">
        <v>87.12</v>
      </c>
      <c r="D426" s="84">
        <v>88.76</v>
      </c>
      <c r="E426" s="84">
        <v>87</v>
      </c>
      <c r="F426" s="84">
        <v>88.49</v>
      </c>
      <c r="G426" s="85">
        <v>1983</v>
      </c>
      <c r="H426" s="84" t="s">
        <v>23</v>
      </c>
      <c r="I426" s="86">
        <v>87.750799999999998</v>
      </c>
      <c r="J426" s="92">
        <v>86.9</v>
      </c>
      <c r="K426" s="93">
        <v>89.25</v>
      </c>
      <c r="L426" s="84">
        <v>86.82</v>
      </c>
      <c r="M426" s="84">
        <v>88.87</v>
      </c>
      <c r="N426" s="84">
        <v>89.02</v>
      </c>
      <c r="O426" s="85">
        <v>16545</v>
      </c>
      <c r="P426" s="88">
        <v>88.244500000000002</v>
      </c>
      <c r="Q426" s="85">
        <v>338250</v>
      </c>
      <c r="R426" s="89">
        <f t="shared" si="30"/>
        <v>1470354.1500000001</v>
      </c>
      <c r="S426" s="72">
        <f t="shared" si="32"/>
        <v>1.5077098800685418E-2</v>
      </c>
      <c r="T426" s="73">
        <f t="shared" si="33"/>
        <v>1.3200000000000074</v>
      </c>
      <c r="U426" s="14">
        <f t="shared" si="34"/>
        <v>-0.64999999999999147</v>
      </c>
      <c r="V426" s="73">
        <f t="shared" si="31"/>
        <v>2.4300000000000068</v>
      </c>
    </row>
    <row r="427" spans="1:23" x14ac:dyDescent="0.3">
      <c r="B427" s="359">
        <v>44788</v>
      </c>
      <c r="C427" s="77">
        <v>89.01</v>
      </c>
      <c r="D427" s="77">
        <v>90.2</v>
      </c>
      <c r="E427" s="77">
        <v>88.2</v>
      </c>
      <c r="F427" s="77">
        <v>90.4</v>
      </c>
      <c r="G427" s="78">
        <v>412</v>
      </c>
      <c r="H427" s="77" t="s">
        <v>23</v>
      </c>
      <c r="I427" s="79">
        <v>89.273300000000006</v>
      </c>
      <c r="J427" s="90">
        <v>89.35</v>
      </c>
      <c r="K427" s="94">
        <v>90.87</v>
      </c>
      <c r="L427" s="79">
        <v>88.5</v>
      </c>
      <c r="M427" s="77">
        <v>90.78</v>
      </c>
      <c r="N427" s="79">
        <v>90.6</v>
      </c>
      <c r="O427" s="78">
        <v>14695</v>
      </c>
      <c r="P427" s="81">
        <v>89.886399999999995</v>
      </c>
      <c r="Q427" s="78">
        <v>339182</v>
      </c>
      <c r="R427" s="82">
        <f t="shared" si="30"/>
        <v>1334012.1000000001</v>
      </c>
      <c r="S427" s="13">
        <f t="shared" si="32"/>
        <v>2.1492067064251108E-2</v>
      </c>
      <c r="T427" s="12">
        <f t="shared" si="33"/>
        <v>1.9099999999999966</v>
      </c>
      <c r="U427" s="14">
        <f t="shared" si="34"/>
        <v>0.47999999999998977</v>
      </c>
      <c r="V427" s="12">
        <f t="shared" si="31"/>
        <v>2.3700000000000045</v>
      </c>
    </row>
    <row r="428" spans="1:23" x14ac:dyDescent="0.3">
      <c r="B428" s="359">
        <v>44789</v>
      </c>
      <c r="C428" s="77">
        <v>90.25</v>
      </c>
      <c r="D428" s="77">
        <v>92.2</v>
      </c>
      <c r="E428" s="77">
        <v>90.22</v>
      </c>
      <c r="F428" s="77">
        <v>91.68</v>
      </c>
      <c r="G428" s="78">
        <v>811</v>
      </c>
      <c r="H428" s="77" t="s">
        <v>23</v>
      </c>
      <c r="I428" s="79">
        <v>91.358900000000006</v>
      </c>
      <c r="J428" s="80">
        <v>90.07</v>
      </c>
      <c r="K428" s="75">
        <v>92.66</v>
      </c>
      <c r="L428" s="77">
        <v>90.07</v>
      </c>
      <c r="M428" s="77">
        <v>92.08</v>
      </c>
      <c r="N428" s="77">
        <v>92.42</v>
      </c>
      <c r="O428" s="78">
        <v>18193</v>
      </c>
      <c r="P428" s="81">
        <v>91.685199999999995</v>
      </c>
      <c r="Q428" s="78">
        <v>339942</v>
      </c>
      <c r="R428" s="82">
        <f t="shared" si="30"/>
        <v>1675211.44</v>
      </c>
      <c r="S428" s="13">
        <f t="shared" si="32"/>
        <v>1.43203348755232E-2</v>
      </c>
      <c r="T428" s="12">
        <f t="shared" si="33"/>
        <v>1.2999999999999972</v>
      </c>
      <c r="U428" s="14">
        <f t="shared" si="34"/>
        <v>-0.71000000000000796</v>
      </c>
      <c r="V428" s="12">
        <f t="shared" si="31"/>
        <v>2.5900000000000034</v>
      </c>
      <c r="W428" t="s">
        <v>31</v>
      </c>
    </row>
    <row r="429" spans="1:23" x14ac:dyDescent="0.3">
      <c r="B429" s="359">
        <v>44790</v>
      </c>
      <c r="C429" s="77">
        <v>92.6</v>
      </c>
      <c r="D429" s="77">
        <v>96.01</v>
      </c>
      <c r="E429" s="77">
        <v>92.6</v>
      </c>
      <c r="F429" s="77">
        <v>95.4</v>
      </c>
      <c r="G429" s="78">
        <v>1290</v>
      </c>
      <c r="H429" s="77" t="s">
        <v>23</v>
      </c>
      <c r="I429" s="79">
        <v>94.698099999999997</v>
      </c>
      <c r="J429" s="80">
        <v>92.35</v>
      </c>
      <c r="K429" s="75">
        <v>96.44</v>
      </c>
      <c r="L429" s="77">
        <v>92.23</v>
      </c>
      <c r="M429" s="77">
        <v>95.8</v>
      </c>
      <c r="N429" s="77">
        <v>96.34</v>
      </c>
      <c r="O429" s="78">
        <v>18640</v>
      </c>
      <c r="P429" s="81">
        <v>94.780900000000003</v>
      </c>
      <c r="Q429" s="78">
        <v>342511</v>
      </c>
      <c r="R429" s="82">
        <f t="shared" si="30"/>
        <v>1785712</v>
      </c>
      <c r="S429" s="13">
        <f t="shared" si="32"/>
        <v>4.0399652476107661E-2</v>
      </c>
      <c r="T429" s="12">
        <f t="shared" si="33"/>
        <v>3.7199999999999989</v>
      </c>
      <c r="U429" s="14">
        <f t="shared" si="34"/>
        <v>0.26999999999999602</v>
      </c>
      <c r="V429" s="12">
        <f t="shared" si="31"/>
        <v>4.2099999999999937</v>
      </c>
    </row>
    <row r="430" spans="1:23" x14ac:dyDescent="0.3">
      <c r="B430" s="359">
        <v>44791</v>
      </c>
      <c r="C430" s="77">
        <v>95.77</v>
      </c>
      <c r="D430" s="77">
        <v>96.64</v>
      </c>
      <c r="E430" s="77">
        <v>93.14</v>
      </c>
      <c r="F430" s="77">
        <v>95.63</v>
      </c>
      <c r="G430" s="78">
        <v>1379</v>
      </c>
      <c r="H430" s="77" t="s">
        <v>23</v>
      </c>
      <c r="I430" s="79">
        <v>95.743200000000002</v>
      </c>
      <c r="J430" s="90">
        <v>96.25</v>
      </c>
      <c r="K430" s="91">
        <v>97.49</v>
      </c>
      <c r="L430" s="77">
        <v>92.7</v>
      </c>
      <c r="M430" s="77">
        <v>96.04</v>
      </c>
      <c r="N430" s="77">
        <v>96.38</v>
      </c>
      <c r="O430" s="78">
        <v>19873</v>
      </c>
      <c r="P430" s="81">
        <v>95.427000000000007</v>
      </c>
      <c r="Q430" s="78">
        <v>344597</v>
      </c>
      <c r="R430" s="82">
        <f t="shared" si="30"/>
        <v>1908602.9200000002</v>
      </c>
      <c r="S430" s="13">
        <f t="shared" si="32"/>
        <v>2.5052192066807866E-3</v>
      </c>
      <c r="T430" s="12">
        <f t="shared" si="33"/>
        <v>0.24000000000000909</v>
      </c>
      <c r="U430" s="14">
        <f t="shared" si="34"/>
        <v>0.45000000000000284</v>
      </c>
      <c r="V430" s="12">
        <f t="shared" si="31"/>
        <v>4.789999999999992</v>
      </c>
    </row>
    <row r="431" spans="1:23" s="24" customFormat="1" x14ac:dyDescent="0.3">
      <c r="A431" s="74">
        <f>+M431/M426-1</f>
        <v>0.10284685495667834</v>
      </c>
      <c r="B431" s="360">
        <v>44792</v>
      </c>
      <c r="C431" s="84">
        <v>96.51</v>
      </c>
      <c r="D431" s="84">
        <v>98.6</v>
      </c>
      <c r="E431" s="84">
        <v>95.65</v>
      </c>
      <c r="F431" s="84">
        <v>97.59</v>
      </c>
      <c r="G431" s="85">
        <v>900</v>
      </c>
      <c r="H431" s="84" t="s">
        <v>23</v>
      </c>
      <c r="I431" s="86">
        <v>97.143000000000001</v>
      </c>
      <c r="J431" s="92">
        <v>96.3</v>
      </c>
      <c r="K431" s="95">
        <v>99.22</v>
      </c>
      <c r="L431" s="84">
        <v>95.6</v>
      </c>
      <c r="M431" s="84">
        <v>98.01</v>
      </c>
      <c r="N431" s="84">
        <v>98.31</v>
      </c>
      <c r="O431" s="85">
        <v>14807</v>
      </c>
      <c r="P431" s="88">
        <v>97.4803</v>
      </c>
      <c r="Q431" s="85">
        <v>344306</v>
      </c>
      <c r="R431" s="89">
        <f t="shared" si="30"/>
        <v>1451234.07</v>
      </c>
      <c r="S431" s="72">
        <f t="shared" si="32"/>
        <v>2.0512286547271996E-2</v>
      </c>
      <c r="T431" s="73">
        <f t="shared" si="33"/>
        <v>1.9699999999999989</v>
      </c>
      <c r="U431" s="96">
        <f t="shared" si="34"/>
        <v>0.25999999999999091</v>
      </c>
      <c r="V431" s="73">
        <f t="shared" si="31"/>
        <v>3.6200000000000045</v>
      </c>
    </row>
    <row r="432" spans="1:23" x14ac:dyDescent="0.3">
      <c r="B432" s="359">
        <v>44795</v>
      </c>
      <c r="C432" s="77">
        <v>96.58</v>
      </c>
      <c r="D432" s="77">
        <v>97.28</v>
      </c>
      <c r="E432" s="77">
        <v>90.48</v>
      </c>
      <c r="F432" s="77">
        <v>91.75</v>
      </c>
      <c r="G432" s="78">
        <v>1266</v>
      </c>
      <c r="H432" s="77" t="s">
        <v>23</v>
      </c>
      <c r="I432" s="79">
        <v>95.5047</v>
      </c>
      <c r="J432" s="90">
        <v>98.5</v>
      </c>
      <c r="K432" s="79">
        <v>98.69</v>
      </c>
      <c r="L432" s="79">
        <v>90.85</v>
      </c>
      <c r="M432" s="77">
        <v>92.17</v>
      </c>
      <c r="N432" s="79">
        <v>93.04</v>
      </c>
      <c r="O432" s="78">
        <v>20608</v>
      </c>
      <c r="P432" s="81">
        <v>94.614400000000003</v>
      </c>
      <c r="Q432" s="78">
        <v>344491</v>
      </c>
      <c r="R432" s="82">
        <f t="shared" si="30"/>
        <v>1899439.36</v>
      </c>
      <c r="S432" s="13">
        <f t="shared" si="32"/>
        <v>-5.9585756555453506E-2</v>
      </c>
      <c r="T432" s="12">
        <f t="shared" si="33"/>
        <v>-5.8400000000000034</v>
      </c>
      <c r="U432" s="14">
        <f t="shared" si="34"/>
        <v>0.48999999999999488</v>
      </c>
      <c r="V432" s="12">
        <f t="shared" si="31"/>
        <v>7.8400000000000034</v>
      </c>
      <c r="W432" t="s">
        <v>32</v>
      </c>
    </row>
    <row r="433" spans="1:23" x14ac:dyDescent="0.3">
      <c r="B433" s="359">
        <v>44796</v>
      </c>
      <c r="C433" s="77">
        <v>92.81</v>
      </c>
      <c r="D433" s="77">
        <v>93.22</v>
      </c>
      <c r="E433" s="77">
        <v>88.47</v>
      </c>
      <c r="F433" s="77">
        <v>88.86</v>
      </c>
      <c r="G433" s="78">
        <v>2290</v>
      </c>
      <c r="H433" s="77" t="s">
        <v>23</v>
      </c>
      <c r="I433" s="79">
        <v>90.4465</v>
      </c>
      <c r="J433" s="80">
        <v>92.51</v>
      </c>
      <c r="K433" s="77">
        <v>94.19</v>
      </c>
      <c r="L433" s="77">
        <v>88.85</v>
      </c>
      <c r="M433" s="77">
        <v>89.29</v>
      </c>
      <c r="N433" s="77">
        <v>89.8</v>
      </c>
      <c r="O433" s="78">
        <v>20114</v>
      </c>
      <c r="P433" s="81">
        <v>91.077600000000004</v>
      </c>
      <c r="Q433" s="78">
        <v>345501</v>
      </c>
      <c r="R433" s="82">
        <f t="shared" si="30"/>
        <v>1795979.06</v>
      </c>
      <c r="S433" s="13">
        <f t="shared" si="32"/>
        <v>-3.1246609525876101E-2</v>
      </c>
      <c r="T433" s="12">
        <f t="shared" si="33"/>
        <v>-2.8799999999999955</v>
      </c>
      <c r="U433" s="14">
        <f t="shared" si="34"/>
        <v>0.34000000000000341</v>
      </c>
      <c r="V433" s="12">
        <f t="shared" si="31"/>
        <v>5.3400000000000034</v>
      </c>
    </row>
    <row r="434" spans="1:23" x14ac:dyDescent="0.3">
      <c r="B434" s="359">
        <v>44797</v>
      </c>
      <c r="C434" s="77">
        <v>89.86</v>
      </c>
      <c r="D434" s="77">
        <v>90.74</v>
      </c>
      <c r="E434" s="77">
        <v>88.03</v>
      </c>
      <c r="F434" s="77">
        <v>88.78</v>
      </c>
      <c r="G434" s="78">
        <v>346</v>
      </c>
      <c r="H434" s="77" t="s">
        <v>23</v>
      </c>
      <c r="I434" s="79">
        <v>89.125399999999999</v>
      </c>
      <c r="J434" s="90">
        <v>90</v>
      </c>
      <c r="K434" s="77">
        <v>91.39</v>
      </c>
      <c r="L434" s="77">
        <v>88.37</v>
      </c>
      <c r="M434" s="77">
        <v>89.24</v>
      </c>
      <c r="N434" s="77">
        <v>89.61</v>
      </c>
      <c r="O434" s="78">
        <v>16693</v>
      </c>
      <c r="P434" s="81">
        <v>89.802099999999996</v>
      </c>
      <c r="Q434" s="78">
        <v>346140</v>
      </c>
      <c r="R434" s="82">
        <f t="shared" si="30"/>
        <v>1489683.3199999998</v>
      </c>
      <c r="S434" s="13">
        <f t="shared" si="32"/>
        <v>-5.5997312129030252E-4</v>
      </c>
      <c r="T434" s="12">
        <f t="shared" si="33"/>
        <v>-5.0000000000011369E-2</v>
      </c>
      <c r="U434" s="14">
        <f t="shared" si="34"/>
        <v>0.70999999999999375</v>
      </c>
      <c r="V434" s="12">
        <f t="shared" si="31"/>
        <v>3.019999999999996</v>
      </c>
    </row>
    <row r="435" spans="1:23" x14ac:dyDescent="0.3">
      <c r="B435" s="359">
        <v>44798</v>
      </c>
      <c r="C435" s="77">
        <v>88.51</v>
      </c>
      <c r="D435" s="77">
        <v>89.51</v>
      </c>
      <c r="E435" s="77">
        <v>86.79</v>
      </c>
      <c r="F435" s="77">
        <v>88.86</v>
      </c>
      <c r="G435" s="78">
        <v>2270</v>
      </c>
      <c r="H435" s="77" t="s">
        <v>23</v>
      </c>
      <c r="I435" s="79">
        <v>88.585400000000007</v>
      </c>
      <c r="J435" s="90">
        <v>89.2</v>
      </c>
      <c r="K435" s="77">
        <v>90.66</v>
      </c>
      <c r="L435" s="77">
        <v>87.2</v>
      </c>
      <c r="M435" s="77">
        <v>89.31</v>
      </c>
      <c r="N435" s="77">
        <v>88.48</v>
      </c>
      <c r="O435" s="78">
        <v>15311</v>
      </c>
      <c r="P435" s="81">
        <v>88.867400000000004</v>
      </c>
      <c r="Q435" s="78">
        <v>344699</v>
      </c>
      <c r="R435" s="82">
        <f t="shared" si="30"/>
        <v>1367425.4100000001</v>
      </c>
      <c r="S435" s="13">
        <f t="shared" si="32"/>
        <v>7.8440161362625105E-4</v>
      </c>
      <c r="T435" s="12">
        <f t="shared" si="33"/>
        <v>7.000000000000739E-2</v>
      </c>
      <c r="U435" s="14">
        <f t="shared" si="34"/>
        <v>-3.9999999999992042E-2</v>
      </c>
      <c r="V435" s="12">
        <f t="shared" si="31"/>
        <v>3.4599999999999937</v>
      </c>
    </row>
    <row r="436" spans="1:23" s="24" customFormat="1" x14ac:dyDescent="0.3">
      <c r="A436" s="74">
        <f>+M436/M431-1</f>
        <v>-7.8563411896745206E-2</v>
      </c>
      <c r="B436" s="360">
        <v>44799</v>
      </c>
      <c r="C436" s="84">
        <v>88.47</v>
      </c>
      <c r="D436" s="84">
        <v>89.66</v>
      </c>
      <c r="E436" s="84">
        <v>87.9</v>
      </c>
      <c r="F436" s="84">
        <v>89.86</v>
      </c>
      <c r="G436" s="85">
        <v>1543</v>
      </c>
      <c r="H436" s="84" t="s">
        <v>23</v>
      </c>
      <c r="I436" s="86">
        <v>89.055599999999998</v>
      </c>
      <c r="J436" s="92">
        <v>89.04</v>
      </c>
      <c r="K436" s="84">
        <v>90.49</v>
      </c>
      <c r="L436" s="84">
        <v>88.06</v>
      </c>
      <c r="M436" s="84">
        <v>90.31</v>
      </c>
      <c r="N436" s="84">
        <v>90.32</v>
      </c>
      <c r="O436" s="85">
        <v>12405</v>
      </c>
      <c r="P436" s="88">
        <v>89.430999999999997</v>
      </c>
      <c r="Q436" s="85">
        <v>344057</v>
      </c>
      <c r="R436" s="89">
        <f t="shared" si="30"/>
        <v>1120295.55</v>
      </c>
      <c r="S436" s="72">
        <f t="shared" si="32"/>
        <v>1.1196954428395411E-2</v>
      </c>
      <c r="T436" s="97">
        <f t="shared" si="33"/>
        <v>1</v>
      </c>
      <c r="U436" s="96">
        <f t="shared" si="34"/>
        <v>-0.26999999999999602</v>
      </c>
      <c r="V436" s="73">
        <f t="shared" si="31"/>
        <v>2.4299999999999926</v>
      </c>
    </row>
    <row r="437" spans="1:23" x14ac:dyDescent="0.3">
      <c r="B437" s="359">
        <v>44802</v>
      </c>
      <c r="C437" s="77">
        <v>88.9</v>
      </c>
      <c r="D437" s="77">
        <v>89.79</v>
      </c>
      <c r="E437" s="77">
        <v>85.26</v>
      </c>
      <c r="F437" s="77">
        <v>86.16</v>
      </c>
      <c r="G437" s="78">
        <v>1815</v>
      </c>
      <c r="H437" s="77" t="s">
        <v>23</v>
      </c>
      <c r="I437" s="79">
        <v>87.759200000000007</v>
      </c>
      <c r="J437" s="90">
        <v>90.5</v>
      </c>
      <c r="K437" s="79">
        <v>90.5</v>
      </c>
      <c r="L437" s="79">
        <v>85.69</v>
      </c>
      <c r="M437" s="77">
        <v>86.66</v>
      </c>
      <c r="N437" s="79">
        <v>86.25</v>
      </c>
      <c r="O437" s="78">
        <v>13815</v>
      </c>
      <c r="P437" s="81">
        <v>87.957800000000006</v>
      </c>
      <c r="Q437" s="78">
        <v>344396</v>
      </c>
      <c r="R437" s="82">
        <f t="shared" si="30"/>
        <v>1197207.8999999999</v>
      </c>
      <c r="S437" s="13">
        <f t="shared" si="32"/>
        <v>-4.0416343705016122E-2</v>
      </c>
      <c r="T437" s="12">
        <f t="shared" si="33"/>
        <v>-3.6500000000000057</v>
      </c>
      <c r="U437" s="14">
        <f t="shared" si="34"/>
        <v>0.18999999999999773</v>
      </c>
      <c r="V437" s="12">
        <f t="shared" si="31"/>
        <v>4.8100000000000023</v>
      </c>
    </row>
    <row r="438" spans="1:23" x14ac:dyDescent="0.3">
      <c r="B438" s="359">
        <v>44803</v>
      </c>
      <c r="C438" s="77">
        <v>85.55</v>
      </c>
      <c r="D438" s="77">
        <v>86.04</v>
      </c>
      <c r="E438" s="77">
        <v>79.5</v>
      </c>
      <c r="F438" s="77">
        <v>80.260000000000005</v>
      </c>
      <c r="G438" s="78">
        <v>4279</v>
      </c>
      <c r="H438" s="77" t="s">
        <v>23</v>
      </c>
      <c r="I438" s="79">
        <v>82.366299999999995</v>
      </c>
      <c r="J438" s="80">
        <v>86.28</v>
      </c>
      <c r="K438" s="77">
        <v>86.89</v>
      </c>
      <c r="L438" s="77">
        <v>79.92</v>
      </c>
      <c r="M438" s="77">
        <v>80.81</v>
      </c>
      <c r="N438" s="77">
        <v>81.06</v>
      </c>
      <c r="O438" s="78">
        <v>30590</v>
      </c>
      <c r="P438" s="81">
        <v>82.595600000000005</v>
      </c>
      <c r="Q438" s="78">
        <v>344676</v>
      </c>
      <c r="R438" s="82">
        <f t="shared" si="30"/>
        <v>2471977.9</v>
      </c>
      <c r="S438" s="13">
        <f t="shared" si="32"/>
        <v>-6.750519270713129E-2</v>
      </c>
      <c r="T438" s="12">
        <f t="shared" si="33"/>
        <v>-5.8499999999999943</v>
      </c>
      <c r="U438" s="14">
        <f t="shared" si="34"/>
        <v>-0.37999999999999545</v>
      </c>
      <c r="V438" s="12">
        <f t="shared" si="31"/>
        <v>6.9699999999999989</v>
      </c>
      <c r="W438" t="s">
        <v>33</v>
      </c>
    </row>
    <row r="439" spans="1:23" x14ac:dyDescent="0.3">
      <c r="A439" s="4">
        <f>+M439/M416-1</f>
        <v>1.884150222788028E-2</v>
      </c>
      <c r="B439" s="359">
        <v>44804</v>
      </c>
      <c r="C439" s="77">
        <v>80.180000000000007</v>
      </c>
      <c r="D439" s="77">
        <v>80.849999999999994</v>
      </c>
      <c r="E439" s="77">
        <v>78.489999999999995</v>
      </c>
      <c r="F439" s="77">
        <v>79.53</v>
      </c>
      <c r="G439" s="78">
        <v>1464</v>
      </c>
      <c r="H439" s="77" t="s">
        <v>23</v>
      </c>
      <c r="I439" s="79">
        <v>79.503200000000007</v>
      </c>
      <c r="J439" s="80">
        <v>81.06</v>
      </c>
      <c r="K439" s="77">
        <v>81.61</v>
      </c>
      <c r="L439" s="79">
        <v>79</v>
      </c>
      <c r="M439" s="77">
        <v>80.03</v>
      </c>
      <c r="N439" s="77">
        <v>80.62</v>
      </c>
      <c r="O439" s="78">
        <v>22953</v>
      </c>
      <c r="P439" s="81">
        <v>80.230199999999996</v>
      </c>
      <c r="Q439" s="78">
        <v>342649</v>
      </c>
      <c r="R439" s="82">
        <f t="shared" si="30"/>
        <v>1836928.59</v>
      </c>
      <c r="S439" s="13">
        <f t="shared" si="32"/>
        <v>-9.6522707585694478E-3</v>
      </c>
      <c r="T439" s="12">
        <f t="shared" si="33"/>
        <v>-0.78000000000000114</v>
      </c>
      <c r="U439" s="14">
        <f t="shared" si="34"/>
        <v>0.25</v>
      </c>
      <c r="V439" s="12">
        <f t="shared" si="31"/>
        <v>2.6099999999999994</v>
      </c>
      <c r="W439" t="s">
        <v>34</v>
      </c>
    </row>
    <row r="440" spans="1:23" x14ac:dyDescent="0.3">
      <c r="A440" s="4"/>
      <c r="B440" s="361">
        <v>44805</v>
      </c>
      <c r="C440" s="99">
        <v>78.89</v>
      </c>
      <c r="D440" s="99">
        <v>80.760000000000005</v>
      </c>
      <c r="E440" s="99">
        <v>77.02</v>
      </c>
      <c r="F440" s="99">
        <v>80.27</v>
      </c>
      <c r="G440" s="100">
        <v>3138</v>
      </c>
      <c r="H440" s="99" t="s">
        <v>23</v>
      </c>
      <c r="I440" s="101">
        <v>78.808700000000002</v>
      </c>
      <c r="J440" s="102">
        <v>80.41</v>
      </c>
      <c r="K440" s="99">
        <v>81.349999999999994</v>
      </c>
      <c r="L440" s="101">
        <v>77.45</v>
      </c>
      <c r="M440" s="99">
        <v>80.790000000000006</v>
      </c>
      <c r="N440" s="99">
        <v>80.95</v>
      </c>
      <c r="O440" s="100">
        <v>28260</v>
      </c>
      <c r="P440" s="103">
        <v>78.973200000000006</v>
      </c>
      <c r="Q440" s="100">
        <v>344360</v>
      </c>
      <c r="R440" s="104">
        <f t="shared" si="30"/>
        <v>2283125.4000000004</v>
      </c>
      <c r="S440" s="13">
        <f t="shared" si="32"/>
        <v>9.4964388354368268E-3</v>
      </c>
      <c r="T440" s="12">
        <f t="shared" si="33"/>
        <v>0.76000000000000512</v>
      </c>
      <c r="U440" s="14">
        <f t="shared" si="34"/>
        <v>0.37999999999999545</v>
      </c>
      <c r="V440" s="12">
        <f t="shared" si="31"/>
        <v>3.8999999999999915</v>
      </c>
      <c r="W440" s="4"/>
    </row>
    <row r="441" spans="1:23" s="24" customFormat="1" x14ac:dyDescent="0.3">
      <c r="A441" s="74"/>
      <c r="B441" s="362">
        <v>44806</v>
      </c>
      <c r="C441" s="106">
        <v>80.19</v>
      </c>
      <c r="D441" s="106">
        <v>80.19</v>
      </c>
      <c r="E441" s="106">
        <v>76.98</v>
      </c>
      <c r="F441" s="106">
        <v>77.39</v>
      </c>
      <c r="G441" s="107">
        <v>10582</v>
      </c>
      <c r="H441" s="106" t="s">
        <v>23</v>
      </c>
      <c r="I441" s="108">
        <v>78.463999999999999</v>
      </c>
      <c r="J441" s="109">
        <v>80.75</v>
      </c>
      <c r="K441" s="106">
        <v>81.22</v>
      </c>
      <c r="L441" s="108">
        <v>77.45</v>
      </c>
      <c r="M441" s="106">
        <v>77.89</v>
      </c>
      <c r="N441" s="106">
        <v>77.91</v>
      </c>
      <c r="O441" s="107">
        <v>19114</v>
      </c>
      <c r="P441" s="110">
        <v>78.710700000000003</v>
      </c>
      <c r="Q441" s="107">
        <v>344722</v>
      </c>
      <c r="R441" s="111">
        <f t="shared" si="30"/>
        <v>1488789.46</v>
      </c>
      <c r="S441" s="72">
        <f t="shared" si="32"/>
        <v>-3.5895531625201205E-2</v>
      </c>
      <c r="T441" s="73">
        <f t="shared" si="33"/>
        <v>-2.9000000000000057</v>
      </c>
      <c r="U441" s="96">
        <f t="shared" si="34"/>
        <v>-4.0000000000006253E-2</v>
      </c>
      <c r="V441" s="73">
        <f t="shared" si="31"/>
        <v>3.769999999999996</v>
      </c>
      <c r="W441" s="74"/>
    </row>
    <row r="442" spans="1:23" x14ac:dyDescent="0.3">
      <c r="A442" s="4"/>
      <c r="B442" s="361">
        <v>44809</v>
      </c>
      <c r="C442" s="99">
        <v>76.8</v>
      </c>
      <c r="D442" s="99">
        <v>76.8</v>
      </c>
      <c r="E442" s="99">
        <v>73.31</v>
      </c>
      <c r="F442" s="99">
        <v>74.03</v>
      </c>
      <c r="G442" s="100">
        <v>5582</v>
      </c>
      <c r="H442" s="99" t="s">
        <v>23</v>
      </c>
      <c r="I442" s="101">
        <v>74.350700000000003</v>
      </c>
      <c r="J442" s="102">
        <v>77.489999999999995</v>
      </c>
      <c r="K442" s="99">
        <v>77.489999999999995</v>
      </c>
      <c r="L442" s="101">
        <v>73.7</v>
      </c>
      <c r="M442" s="99">
        <v>74.45</v>
      </c>
      <c r="N442" s="99">
        <v>73.81</v>
      </c>
      <c r="O442" s="100">
        <v>29606</v>
      </c>
      <c r="P442" s="103">
        <v>74.873999999999995</v>
      </c>
      <c r="Q442" s="100">
        <v>343507</v>
      </c>
      <c r="R442" s="104">
        <f t="shared" si="30"/>
        <v>2204166.7000000002</v>
      </c>
      <c r="S442" s="13">
        <f t="shared" si="32"/>
        <v>-4.416484786236996E-2</v>
      </c>
      <c r="T442" s="12">
        <f t="shared" si="33"/>
        <v>-3.4399999999999977</v>
      </c>
      <c r="U442" s="14">
        <f t="shared" si="34"/>
        <v>-0.40000000000000568</v>
      </c>
      <c r="V442" s="12">
        <f t="shared" si="31"/>
        <v>3.789999999999992</v>
      </c>
      <c r="W442" s="4" t="s">
        <v>35</v>
      </c>
    </row>
    <row r="443" spans="1:23" x14ac:dyDescent="0.3">
      <c r="A443" s="4"/>
      <c r="B443" s="361">
        <v>44810</v>
      </c>
      <c r="C443" s="99">
        <v>73.53</v>
      </c>
      <c r="D443" s="99">
        <v>73.53</v>
      </c>
      <c r="E443" s="99">
        <v>69</v>
      </c>
      <c r="F443" s="99">
        <v>69.53</v>
      </c>
      <c r="G443" s="100">
        <v>2498</v>
      </c>
      <c r="H443" s="99" t="s">
        <v>23</v>
      </c>
      <c r="I443" s="101">
        <v>70.6708</v>
      </c>
      <c r="J443" s="102">
        <v>74</v>
      </c>
      <c r="K443" s="99">
        <v>74.709999999999994</v>
      </c>
      <c r="L443" s="112">
        <v>69.2</v>
      </c>
      <c r="M443" s="99">
        <v>69.88</v>
      </c>
      <c r="N443" s="99">
        <v>69.5</v>
      </c>
      <c r="O443" s="100">
        <v>36850</v>
      </c>
      <c r="P443" s="103">
        <v>71.390900000000002</v>
      </c>
      <c r="Q443" s="100">
        <v>344755</v>
      </c>
      <c r="R443" s="104">
        <f t="shared" si="30"/>
        <v>2575078</v>
      </c>
      <c r="S443" s="13">
        <f t="shared" si="32"/>
        <v>-6.1383478844862394E-2</v>
      </c>
      <c r="T443" s="12">
        <f t="shared" si="33"/>
        <v>-4.5700000000000074</v>
      </c>
      <c r="U443" s="14">
        <f t="shared" si="34"/>
        <v>-0.45000000000000284</v>
      </c>
      <c r="V443" s="12">
        <f t="shared" si="31"/>
        <v>5.5099999999999909</v>
      </c>
      <c r="W443" s="4" t="s">
        <v>36</v>
      </c>
    </row>
    <row r="444" spans="1:23" x14ac:dyDescent="0.3">
      <c r="A444" s="4"/>
      <c r="B444" s="361">
        <v>44811</v>
      </c>
      <c r="C444" s="99">
        <v>69.47</v>
      </c>
      <c r="D444" s="99">
        <v>70.7</v>
      </c>
      <c r="E444" s="99">
        <v>67.81</v>
      </c>
      <c r="F444" s="99">
        <v>68.69</v>
      </c>
      <c r="G444" s="100">
        <v>3099</v>
      </c>
      <c r="H444" s="99" t="s">
        <v>23</v>
      </c>
      <c r="I444" s="101">
        <v>69.395099999999999</v>
      </c>
      <c r="J444" s="102">
        <v>69.510000000000005</v>
      </c>
      <c r="K444" s="99">
        <v>71.11</v>
      </c>
      <c r="L444" s="112">
        <v>68</v>
      </c>
      <c r="M444" s="99">
        <v>69.03</v>
      </c>
      <c r="N444" s="99">
        <v>69.3</v>
      </c>
      <c r="O444" s="100">
        <v>28872</v>
      </c>
      <c r="P444" s="103">
        <v>70.005099999999999</v>
      </c>
      <c r="Q444" s="100">
        <v>343012</v>
      </c>
      <c r="R444" s="104">
        <f t="shared" si="30"/>
        <v>1993034.1600000001</v>
      </c>
      <c r="S444" s="13">
        <f t="shared" si="32"/>
        <v>-1.2163709215798457E-2</v>
      </c>
      <c r="T444" s="12">
        <f t="shared" si="33"/>
        <v>-0.84999999999999432</v>
      </c>
      <c r="U444" s="14">
        <f t="shared" si="34"/>
        <v>-0.36999999999999034</v>
      </c>
      <c r="V444" s="12">
        <f t="shared" si="31"/>
        <v>3.1099999999999994</v>
      </c>
      <c r="W444" s="4"/>
    </row>
    <row r="445" spans="1:23" x14ac:dyDescent="0.3">
      <c r="A445" s="4"/>
      <c r="B445" s="361">
        <v>44812</v>
      </c>
      <c r="C445" s="99">
        <v>68.5</v>
      </c>
      <c r="D445" s="99">
        <v>68.5</v>
      </c>
      <c r="E445" s="99">
        <v>65.8</v>
      </c>
      <c r="F445" s="99">
        <v>66.89</v>
      </c>
      <c r="G445" s="100">
        <v>1845</v>
      </c>
      <c r="H445" s="99" t="s">
        <v>23</v>
      </c>
      <c r="I445" s="101">
        <v>66.723200000000006</v>
      </c>
      <c r="J445" s="102">
        <v>69.31</v>
      </c>
      <c r="K445" s="99">
        <v>69.31</v>
      </c>
      <c r="L445" s="112">
        <v>66</v>
      </c>
      <c r="M445" s="99">
        <v>67.239999999999995</v>
      </c>
      <c r="N445" s="99">
        <v>67.2</v>
      </c>
      <c r="O445" s="100">
        <v>24733</v>
      </c>
      <c r="P445" s="103">
        <v>67.167100000000005</v>
      </c>
      <c r="Q445" s="100">
        <v>343950</v>
      </c>
      <c r="R445" s="104">
        <f t="shared" si="30"/>
        <v>1663046.92</v>
      </c>
      <c r="S445" s="13">
        <f t="shared" si="32"/>
        <v>-2.5930754744314166E-2</v>
      </c>
      <c r="T445" s="12">
        <f t="shared" si="33"/>
        <v>-1.7900000000000063</v>
      </c>
      <c r="U445" s="14">
        <f t="shared" si="34"/>
        <v>0.28000000000000114</v>
      </c>
      <c r="V445" s="12">
        <f t="shared" si="31"/>
        <v>3.3100000000000023</v>
      </c>
      <c r="W445" s="4"/>
    </row>
    <row r="446" spans="1:23" s="24" customFormat="1" x14ac:dyDescent="0.3">
      <c r="A446" s="74">
        <f>+M446/M441-1</f>
        <v>-0.1516240852484273</v>
      </c>
      <c r="B446" s="362">
        <v>44813</v>
      </c>
      <c r="C446" s="106">
        <v>66.819999999999993</v>
      </c>
      <c r="D446" s="106">
        <v>66.97</v>
      </c>
      <c r="E446" s="106">
        <v>65.260000000000005</v>
      </c>
      <c r="F446" s="106">
        <v>65.709999999999994</v>
      </c>
      <c r="G446" s="107">
        <v>1367</v>
      </c>
      <c r="H446" s="106" t="s">
        <v>23</v>
      </c>
      <c r="I446" s="108">
        <v>65.887600000000006</v>
      </c>
      <c r="J446" s="109">
        <v>67.05</v>
      </c>
      <c r="K446" s="106">
        <v>67.95</v>
      </c>
      <c r="L446" s="68">
        <v>65.55</v>
      </c>
      <c r="M446" s="106">
        <v>66.08</v>
      </c>
      <c r="N446" s="106">
        <v>65.91</v>
      </c>
      <c r="O446" s="107">
        <v>19885</v>
      </c>
      <c r="P446" s="110">
        <v>66.361199999999997</v>
      </c>
      <c r="Q446" s="107">
        <v>345348</v>
      </c>
      <c r="R446" s="111">
        <f t="shared" si="30"/>
        <v>1314000.8</v>
      </c>
      <c r="S446" s="72">
        <f t="shared" si="32"/>
        <v>-1.7251635930993436E-2</v>
      </c>
      <c r="T446" s="73">
        <f t="shared" si="33"/>
        <v>-1.1599999999999966</v>
      </c>
      <c r="U446" s="96">
        <f t="shared" si="34"/>
        <v>-0.18999999999999773</v>
      </c>
      <c r="V446" s="73">
        <f t="shared" si="31"/>
        <v>2.4000000000000057</v>
      </c>
      <c r="W446" s="74" t="s">
        <v>37</v>
      </c>
    </row>
    <row r="447" spans="1:23" x14ac:dyDescent="0.3">
      <c r="A447" s="4"/>
      <c r="B447" s="361">
        <v>44816</v>
      </c>
      <c r="C447" s="99">
        <v>65.64</v>
      </c>
      <c r="D447" s="99">
        <v>72.11</v>
      </c>
      <c r="E447" s="99">
        <v>65.400000000000006</v>
      </c>
      <c r="F447" s="99">
        <v>71.430000000000007</v>
      </c>
      <c r="G447" s="100">
        <v>4307</v>
      </c>
      <c r="H447" s="99" t="s">
        <v>23</v>
      </c>
      <c r="I447" s="101">
        <v>68.002799999999993</v>
      </c>
      <c r="J447" s="102">
        <v>65.989999999999995</v>
      </c>
      <c r="K447" s="99">
        <v>72.62</v>
      </c>
      <c r="L447" s="101">
        <v>65.73</v>
      </c>
      <c r="M447" s="99">
        <v>71.819999999999993</v>
      </c>
      <c r="N447" s="99">
        <v>72.010000000000005</v>
      </c>
      <c r="O447" s="100">
        <v>22240</v>
      </c>
      <c r="P447" s="103">
        <v>68.846100000000007</v>
      </c>
      <c r="Q447" s="100">
        <v>345458</v>
      </c>
      <c r="R447" s="104">
        <f t="shared" si="30"/>
        <v>1597276.7999999998</v>
      </c>
      <c r="S447" s="13">
        <f t="shared" si="32"/>
        <v>8.6864406779660897E-2</v>
      </c>
      <c r="T447" s="12">
        <f t="shared" si="33"/>
        <v>5.7399999999999949</v>
      </c>
      <c r="U447" s="14">
        <f t="shared" si="34"/>
        <v>-9.0000000000003411E-2</v>
      </c>
      <c r="V447" s="12">
        <f t="shared" si="31"/>
        <v>6.8900000000000006</v>
      </c>
      <c r="W447" s="4"/>
    </row>
    <row r="448" spans="1:23" x14ac:dyDescent="0.3">
      <c r="A448" s="4"/>
      <c r="B448" s="361">
        <v>44817</v>
      </c>
      <c r="C448" s="99">
        <v>70.17</v>
      </c>
      <c r="D448" s="99">
        <v>71.94</v>
      </c>
      <c r="E448" s="99">
        <v>67.7</v>
      </c>
      <c r="F448" s="99">
        <v>69.349999999999994</v>
      </c>
      <c r="G448" s="100">
        <v>7147</v>
      </c>
      <c r="H448" s="99" t="s">
        <v>23</v>
      </c>
      <c r="I448" s="101">
        <v>70.289299999999997</v>
      </c>
      <c r="J448" s="102">
        <v>71.989999999999995</v>
      </c>
      <c r="K448" s="99">
        <v>72.44</v>
      </c>
      <c r="L448" s="99">
        <v>68.010000000000005</v>
      </c>
      <c r="M448" s="99">
        <v>69.75</v>
      </c>
      <c r="N448" s="99">
        <v>70.150000000000006</v>
      </c>
      <c r="O448" s="100">
        <v>24199</v>
      </c>
      <c r="P448" s="103">
        <v>70.410700000000006</v>
      </c>
      <c r="Q448" s="100">
        <v>350841</v>
      </c>
      <c r="R448" s="104">
        <f t="shared" si="30"/>
        <v>1687880.25</v>
      </c>
      <c r="S448" s="13">
        <f t="shared" si="32"/>
        <v>-2.8822055137844527E-2</v>
      </c>
      <c r="T448" s="12">
        <f t="shared" si="33"/>
        <v>-2.0699999999999932</v>
      </c>
      <c r="U448" s="14">
        <f t="shared" si="34"/>
        <v>0.17000000000000171</v>
      </c>
      <c r="V448" s="12">
        <f t="shared" si="31"/>
        <v>4.4299999999999926</v>
      </c>
      <c r="W448" s="4"/>
    </row>
    <row r="449" spans="1:23" x14ac:dyDescent="0.3">
      <c r="A449" s="4"/>
      <c r="B449" s="361">
        <v>44818</v>
      </c>
      <c r="C449" s="99">
        <v>68.91</v>
      </c>
      <c r="D449" s="99">
        <v>72.2</v>
      </c>
      <c r="E449" s="99">
        <v>68.09</v>
      </c>
      <c r="F449" s="99">
        <v>72.13</v>
      </c>
      <c r="G449" s="100">
        <v>3463</v>
      </c>
      <c r="H449" s="99" t="s">
        <v>23</v>
      </c>
      <c r="I449" s="101">
        <v>69.774799999999999</v>
      </c>
      <c r="J449" s="102">
        <v>70.489999999999995</v>
      </c>
      <c r="K449" s="99">
        <v>73.8</v>
      </c>
      <c r="L449" s="99">
        <v>68.41</v>
      </c>
      <c r="M449" s="99">
        <v>72.540000000000006</v>
      </c>
      <c r="N449" s="99">
        <v>71.98</v>
      </c>
      <c r="O449" s="100">
        <v>21271</v>
      </c>
      <c r="P449" s="103">
        <v>70.775999999999996</v>
      </c>
      <c r="Q449" s="100">
        <v>351846</v>
      </c>
      <c r="R449" s="104">
        <f t="shared" si="30"/>
        <v>1542998.34</v>
      </c>
      <c r="S449" s="13">
        <f t="shared" si="32"/>
        <v>4.0000000000000036E-2</v>
      </c>
      <c r="T449" s="12">
        <f t="shared" si="33"/>
        <v>2.7900000000000063</v>
      </c>
      <c r="U449" s="14">
        <f t="shared" si="34"/>
        <v>0.73999999999999488</v>
      </c>
      <c r="V449" s="12">
        <f t="shared" si="31"/>
        <v>5.3900000000000006</v>
      </c>
      <c r="W449" s="4" t="s">
        <v>38</v>
      </c>
    </row>
    <row r="450" spans="1:23" x14ac:dyDescent="0.3">
      <c r="A450" s="4"/>
      <c r="B450" s="361">
        <v>44819</v>
      </c>
      <c r="C450" s="99">
        <v>70.91</v>
      </c>
      <c r="D450" s="99">
        <v>71.819999999999993</v>
      </c>
      <c r="E450" s="99">
        <v>69.63</v>
      </c>
      <c r="F450" s="99">
        <v>71.44</v>
      </c>
      <c r="G450" s="100">
        <v>9434</v>
      </c>
      <c r="H450" s="99" t="s">
        <v>23</v>
      </c>
      <c r="I450" s="101">
        <v>70.433099999999996</v>
      </c>
      <c r="J450" s="102">
        <v>72.38</v>
      </c>
      <c r="K450" s="99">
        <v>72.55</v>
      </c>
      <c r="L450" s="99">
        <v>70</v>
      </c>
      <c r="M450" s="99">
        <v>71.849999999999994</v>
      </c>
      <c r="N450" s="99">
        <v>71.959999999999994</v>
      </c>
      <c r="O450" s="100">
        <v>27109</v>
      </c>
      <c r="P450" s="103">
        <v>71.150599999999997</v>
      </c>
      <c r="Q450" s="100">
        <v>360252</v>
      </c>
      <c r="R450" s="104">
        <f t="shared" si="30"/>
        <v>1947781.65</v>
      </c>
      <c r="S450" s="13">
        <f t="shared" si="32"/>
        <v>-9.5119933829612702E-3</v>
      </c>
      <c r="T450" s="12">
        <f t="shared" si="33"/>
        <v>-0.69000000000001194</v>
      </c>
      <c r="U450" s="14">
        <f t="shared" si="34"/>
        <v>-0.1600000000000108</v>
      </c>
      <c r="V450" s="12">
        <f t="shared" si="31"/>
        <v>2.5499999999999972</v>
      </c>
      <c r="W450" s="4"/>
    </row>
    <row r="451" spans="1:23" s="24" customFormat="1" x14ac:dyDescent="0.3">
      <c r="A451" s="74">
        <f>+M451/M446-1</f>
        <v>0.10880750605326872</v>
      </c>
      <c r="B451" s="362">
        <v>44820</v>
      </c>
      <c r="C451" s="106">
        <v>71.569999999999993</v>
      </c>
      <c r="D451" s="106">
        <v>73.510000000000005</v>
      </c>
      <c r="E451" s="106">
        <v>70.790000000000006</v>
      </c>
      <c r="F451" s="106">
        <v>72.86</v>
      </c>
      <c r="G451" s="107">
        <v>2969</v>
      </c>
      <c r="H451" s="106" t="s">
        <v>23</v>
      </c>
      <c r="I451" s="108">
        <v>72.422499999999999</v>
      </c>
      <c r="J451" s="109">
        <v>71.849999999999994</v>
      </c>
      <c r="K451" s="106">
        <v>73.930000000000007</v>
      </c>
      <c r="L451" s="106">
        <v>71.11</v>
      </c>
      <c r="M451" s="106">
        <v>73.27</v>
      </c>
      <c r="N451" s="106">
        <v>73.099999999999994</v>
      </c>
      <c r="O451" s="107">
        <v>15438</v>
      </c>
      <c r="P451" s="110">
        <v>72.712199999999996</v>
      </c>
      <c r="Q451" s="107">
        <v>363968</v>
      </c>
      <c r="R451" s="111">
        <f t="shared" si="30"/>
        <v>1131142.26</v>
      </c>
      <c r="S451" s="72">
        <f t="shared" si="32"/>
        <v>1.976339596381349E-2</v>
      </c>
      <c r="T451" s="73">
        <f t="shared" si="33"/>
        <v>1.4200000000000017</v>
      </c>
      <c r="U451" s="96">
        <f t="shared" si="34"/>
        <v>0</v>
      </c>
      <c r="V451" s="73">
        <f t="shared" si="31"/>
        <v>2.8200000000000074</v>
      </c>
      <c r="W451" s="74"/>
    </row>
    <row r="452" spans="1:23" x14ac:dyDescent="0.3">
      <c r="A452" s="4"/>
      <c r="B452" s="361">
        <v>44823</v>
      </c>
      <c r="C452" s="99">
        <v>72.900000000000006</v>
      </c>
      <c r="D452" s="99">
        <v>72.900000000000006</v>
      </c>
      <c r="E452" s="99">
        <v>69.87</v>
      </c>
      <c r="F452" s="99">
        <v>70.709999999999994</v>
      </c>
      <c r="G452" s="100">
        <v>8097</v>
      </c>
      <c r="H452" s="99" t="s">
        <v>23</v>
      </c>
      <c r="I452" s="101">
        <v>70.497799999999998</v>
      </c>
      <c r="J452" s="102">
        <v>73.319999999999993</v>
      </c>
      <c r="K452" s="99">
        <v>73.8</v>
      </c>
      <c r="L452" s="101">
        <v>70.150000000000006</v>
      </c>
      <c r="M452" s="99">
        <v>71.099999999999994</v>
      </c>
      <c r="N452" s="99">
        <v>70.36</v>
      </c>
      <c r="O452" s="100">
        <v>18640</v>
      </c>
      <c r="P452" s="103">
        <v>71.109800000000007</v>
      </c>
      <c r="Q452" s="100">
        <v>370876</v>
      </c>
      <c r="R452" s="111">
        <f t="shared" si="30"/>
        <v>1325304</v>
      </c>
      <c r="S452" s="13">
        <f t="shared" si="32"/>
        <v>-2.9616486966016153E-2</v>
      </c>
      <c r="T452" s="12">
        <f t="shared" si="33"/>
        <v>-2.1700000000000017</v>
      </c>
      <c r="U452" s="14">
        <f t="shared" si="34"/>
        <v>4.9999999999997158E-2</v>
      </c>
      <c r="V452" s="12">
        <f t="shared" si="31"/>
        <v>3.6499999999999915</v>
      </c>
      <c r="W452" s="4"/>
    </row>
    <row r="453" spans="1:23" x14ac:dyDescent="0.3">
      <c r="A453" s="4"/>
      <c r="B453" s="361">
        <v>44824</v>
      </c>
      <c r="C453" s="99">
        <v>70.8</v>
      </c>
      <c r="D453" s="99">
        <v>72.45</v>
      </c>
      <c r="E453" s="99">
        <v>70.02</v>
      </c>
      <c r="F453" s="99">
        <v>70.739999999999995</v>
      </c>
      <c r="G453" s="100">
        <v>1832</v>
      </c>
      <c r="H453" s="99" t="s">
        <v>23</v>
      </c>
      <c r="I453" s="101">
        <v>70.936899999999994</v>
      </c>
      <c r="J453" s="102">
        <v>70.55</v>
      </c>
      <c r="K453" s="99">
        <v>73</v>
      </c>
      <c r="L453" s="99">
        <v>70.260000000000005</v>
      </c>
      <c r="M453" s="99">
        <v>71.14</v>
      </c>
      <c r="N453" s="99">
        <v>71.05</v>
      </c>
      <c r="O453" s="100">
        <v>14605</v>
      </c>
      <c r="P453" s="103">
        <v>71.477900000000005</v>
      </c>
      <c r="Q453" s="100">
        <v>371595</v>
      </c>
      <c r="R453" s="104">
        <f t="shared" si="30"/>
        <v>1038999.7</v>
      </c>
      <c r="S453" s="13">
        <f t="shared" si="32"/>
        <v>5.6258790436003459E-4</v>
      </c>
      <c r="T453" s="12">
        <f t="shared" si="33"/>
        <v>4.0000000000006253E-2</v>
      </c>
      <c r="U453" s="14">
        <f t="shared" si="34"/>
        <v>-0.54999999999999716</v>
      </c>
      <c r="V453" s="12">
        <f t="shared" si="31"/>
        <v>2.7399999999999949</v>
      </c>
      <c r="W453" s="4"/>
    </row>
    <row r="454" spans="1:23" x14ac:dyDescent="0.3">
      <c r="A454" s="4"/>
      <c r="B454" s="361">
        <v>44825</v>
      </c>
      <c r="C454" s="99">
        <v>70.53</v>
      </c>
      <c r="D454" s="99">
        <v>70.63</v>
      </c>
      <c r="E454" s="99">
        <v>68.72</v>
      </c>
      <c r="F454" s="99">
        <v>69.400000000000006</v>
      </c>
      <c r="G454" s="100">
        <v>2685</v>
      </c>
      <c r="H454" s="99" t="s">
        <v>23</v>
      </c>
      <c r="I454" s="101">
        <v>69.714200000000005</v>
      </c>
      <c r="J454" s="102">
        <v>71.790000000000006</v>
      </c>
      <c r="K454" s="99">
        <v>71.790000000000006</v>
      </c>
      <c r="L454" s="99">
        <v>69.099999999999994</v>
      </c>
      <c r="M454" s="99">
        <v>69.790000000000006</v>
      </c>
      <c r="N454" s="99">
        <v>69.849999999999994</v>
      </c>
      <c r="O454" s="100">
        <v>16725</v>
      </c>
      <c r="P454" s="103">
        <v>70.041200000000003</v>
      </c>
      <c r="Q454" s="100">
        <v>374064</v>
      </c>
      <c r="R454" s="104">
        <f t="shared" si="30"/>
        <v>1167237.75</v>
      </c>
      <c r="S454" s="13">
        <f t="shared" si="32"/>
        <v>-1.897666572954726E-2</v>
      </c>
      <c r="T454" s="12">
        <f t="shared" si="33"/>
        <v>-1.3499999999999943</v>
      </c>
      <c r="U454" s="14">
        <f t="shared" si="34"/>
        <v>0.65000000000000568</v>
      </c>
      <c r="V454" s="12">
        <f t="shared" si="31"/>
        <v>2.6900000000000119</v>
      </c>
      <c r="W454" s="4"/>
    </row>
    <row r="455" spans="1:23" x14ac:dyDescent="0.3">
      <c r="A455" s="4"/>
      <c r="B455" s="361">
        <v>44826</v>
      </c>
      <c r="C455" s="99">
        <v>69.19</v>
      </c>
      <c r="D455" s="99">
        <v>70.61</v>
      </c>
      <c r="E455" s="99">
        <v>68.77</v>
      </c>
      <c r="F455" s="99">
        <v>70.05</v>
      </c>
      <c r="G455" s="100">
        <v>1586</v>
      </c>
      <c r="H455" s="99" t="s">
        <v>23</v>
      </c>
      <c r="I455" s="101">
        <v>70.046099999999996</v>
      </c>
      <c r="J455" s="102">
        <v>69.900000000000006</v>
      </c>
      <c r="K455" s="99">
        <v>71.12</v>
      </c>
      <c r="L455" s="99">
        <v>69.010000000000005</v>
      </c>
      <c r="M455" s="99">
        <v>70.44</v>
      </c>
      <c r="N455" s="99">
        <v>70.010000000000005</v>
      </c>
      <c r="O455" s="100">
        <v>12485</v>
      </c>
      <c r="P455" s="103">
        <v>70.192300000000003</v>
      </c>
      <c r="Q455" s="100">
        <v>374431</v>
      </c>
      <c r="R455" s="104">
        <f t="shared" ref="R455:R517" si="35">+M455*O455</f>
        <v>879443.4</v>
      </c>
      <c r="S455" s="13">
        <f t="shared" si="32"/>
        <v>9.3136552514685444E-3</v>
      </c>
      <c r="T455" s="12">
        <f t="shared" si="33"/>
        <v>0.64999999999999147</v>
      </c>
      <c r="U455" s="14">
        <f t="shared" si="34"/>
        <v>0.10999999999999943</v>
      </c>
      <c r="V455" s="12">
        <f t="shared" ref="V455:V517" si="36">+K455-L455</f>
        <v>2.1099999999999994</v>
      </c>
      <c r="W455" s="4"/>
    </row>
    <row r="456" spans="1:23" s="24" customFormat="1" x14ac:dyDescent="0.3">
      <c r="A456" s="74">
        <f>+M456/M451-1</f>
        <v>-0.10236113006687597</v>
      </c>
      <c r="B456" s="362">
        <v>44827</v>
      </c>
      <c r="C456" s="106">
        <v>69.489999999999995</v>
      </c>
      <c r="D456" s="106">
        <v>69.62</v>
      </c>
      <c r="E456" s="106">
        <v>65.150000000000006</v>
      </c>
      <c r="F456" s="106">
        <v>65.41</v>
      </c>
      <c r="G456" s="107">
        <v>3988</v>
      </c>
      <c r="H456" s="106" t="s">
        <v>23</v>
      </c>
      <c r="I456" s="108">
        <v>67.032499999999999</v>
      </c>
      <c r="J456" s="109">
        <v>70.010000000000005</v>
      </c>
      <c r="K456" s="106">
        <v>70.3</v>
      </c>
      <c r="L456" s="66">
        <v>65.349999999999994</v>
      </c>
      <c r="M456" s="106">
        <v>65.77</v>
      </c>
      <c r="N456" s="106">
        <v>66.010000000000005</v>
      </c>
      <c r="O456" s="107">
        <v>22610</v>
      </c>
      <c r="P456" s="110">
        <v>67.349199999999996</v>
      </c>
      <c r="Q456" s="107">
        <v>377004</v>
      </c>
      <c r="R456" s="111">
        <f t="shared" si="35"/>
        <v>1487059.7</v>
      </c>
      <c r="S456" s="72">
        <f t="shared" ref="S456:S517" si="37">+M456/M455-1</f>
        <v>-6.6297558205565044E-2</v>
      </c>
      <c r="T456" s="73">
        <f t="shared" ref="T456:T517" si="38">+M456-M455</f>
        <v>-4.6700000000000017</v>
      </c>
      <c r="U456" s="96">
        <f t="shared" ref="U456:U517" si="39">+J456-M455</f>
        <v>-0.42999999999999261</v>
      </c>
      <c r="V456" s="73">
        <f t="shared" si="36"/>
        <v>4.9500000000000028</v>
      </c>
      <c r="W456" s="74" t="s">
        <v>39</v>
      </c>
    </row>
    <row r="457" spans="1:23" x14ac:dyDescent="0.3">
      <c r="A457" s="4"/>
      <c r="B457" s="361">
        <v>44830</v>
      </c>
      <c r="C457" s="99">
        <v>65</v>
      </c>
      <c r="D457" s="99">
        <v>70.489999999999995</v>
      </c>
      <c r="E457" s="99">
        <v>63.74</v>
      </c>
      <c r="F457" s="99">
        <v>69.97</v>
      </c>
      <c r="G457" s="100">
        <v>1274</v>
      </c>
      <c r="H457" s="99" t="s">
        <v>23</v>
      </c>
      <c r="I457" s="101">
        <v>66.310400000000001</v>
      </c>
      <c r="J457" s="102">
        <v>65.150000000000006</v>
      </c>
      <c r="K457" s="99">
        <v>71.95</v>
      </c>
      <c r="L457" s="61">
        <v>64.099999999999994</v>
      </c>
      <c r="M457" s="99">
        <v>70.33</v>
      </c>
      <c r="N457" s="99">
        <v>70</v>
      </c>
      <c r="O457" s="100">
        <v>20571</v>
      </c>
      <c r="P457" s="103">
        <v>67.522300000000001</v>
      </c>
      <c r="Q457" s="100">
        <v>377489</v>
      </c>
      <c r="R457" s="104">
        <f t="shared" si="35"/>
        <v>1446758.43</v>
      </c>
      <c r="S457" s="13">
        <f t="shared" si="37"/>
        <v>6.9332522426638343E-2</v>
      </c>
      <c r="T457" s="12">
        <f t="shared" si="38"/>
        <v>4.5600000000000023</v>
      </c>
      <c r="U457" s="14">
        <f t="shared" si="39"/>
        <v>-0.61999999999999034</v>
      </c>
      <c r="V457" s="12">
        <f t="shared" si="36"/>
        <v>7.8500000000000085</v>
      </c>
      <c r="W457" s="4" t="s">
        <v>40</v>
      </c>
    </row>
    <row r="458" spans="1:23" x14ac:dyDescent="0.3">
      <c r="A458" s="4"/>
      <c r="B458" s="361">
        <v>44831</v>
      </c>
      <c r="C458" s="99">
        <v>69.88</v>
      </c>
      <c r="D458" s="99">
        <v>69.88</v>
      </c>
      <c r="E458" s="99">
        <v>67.22</v>
      </c>
      <c r="F458" s="99">
        <v>67.599999999999994</v>
      </c>
      <c r="G458" s="100">
        <v>3102</v>
      </c>
      <c r="H458" s="99" t="s">
        <v>23</v>
      </c>
      <c r="I458" s="101">
        <v>67.926299999999998</v>
      </c>
      <c r="J458" s="102">
        <v>70.33</v>
      </c>
      <c r="K458" s="99">
        <v>71.099999999999994</v>
      </c>
      <c r="L458" s="99">
        <v>67.37</v>
      </c>
      <c r="M458" s="99">
        <v>67.959999999999994</v>
      </c>
      <c r="N458" s="99">
        <v>68.180000000000007</v>
      </c>
      <c r="O458" s="100">
        <v>16530</v>
      </c>
      <c r="P458" s="103">
        <v>68.216899999999995</v>
      </c>
      <c r="Q458" s="100">
        <v>378479</v>
      </c>
      <c r="R458" s="104">
        <f t="shared" si="35"/>
        <v>1123378.7999999998</v>
      </c>
      <c r="S458" s="13">
        <f t="shared" si="37"/>
        <v>-3.3698279539314702E-2</v>
      </c>
      <c r="T458" s="12">
        <f t="shared" si="38"/>
        <v>-2.3700000000000045</v>
      </c>
      <c r="U458" s="14">
        <f t="shared" si="39"/>
        <v>0</v>
      </c>
      <c r="V458" s="12">
        <f t="shared" si="36"/>
        <v>3.7299999999999898</v>
      </c>
      <c r="W458" s="4" t="s">
        <v>41</v>
      </c>
    </row>
    <row r="459" spans="1:23" x14ac:dyDescent="0.3">
      <c r="A459" s="4"/>
      <c r="B459" s="361">
        <v>44832</v>
      </c>
      <c r="C459" s="99">
        <v>67.489999999999995</v>
      </c>
      <c r="D459" s="99">
        <v>67.489999999999995</v>
      </c>
      <c r="E459" s="99">
        <v>64.05</v>
      </c>
      <c r="F459" s="99">
        <v>64.81</v>
      </c>
      <c r="G459" s="100">
        <v>5817</v>
      </c>
      <c r="H459" s="99" t="s">
        <v>23</v>
      </c>
      <c r="I459" s="101">
        <v>65.161799999999999</v>
      </c>
      <c r="J459" s="102">
        <v>67.8</v>
      </c>
      <c r="K459" s="99">
        <v>68.27</v>
      </c>
      <c r="L459" s="99">
        <v>64.37</v>
      </c>
      <c r="M459" s="99">
        <v>65.150000000000006</v>
      </c>
      <c r="N459" s="99">
        <v>65.209999999999994</v>
      </c>
      <c r="O459" s="100">
        <v>24121</v>
      </c>
      <c r="P459" s="103">
        <v>65.484999999999999</v>
      </c>
      <c r="Q459" s="100">
        <v>382653</v>
      </c>
      <c r="R459" s="104">
        <f t="shared" si="35"/>
        <v>1571483.1500000001</v>
      </c>
      <c r="S459" s="13">
        <f t="shared" si="37"/>
        <v>-4.1347851677457137E-2</v>
      </c>
      <c r="T459" s="12">
        <f t="shared" si="38"/>
        <v>-2.8099999999999881</v>
      </c>
      <c r="U459" s="14">
        <f t="shared" si="39"/>
        <v>-0.15999999999999659</v>
      </c>
      <c r="V459" s="12">
        <f t="shared" si="36"/>
        <v>3.8999999999999915</v>
      </c>
      <c r="W459" s="4"/>
    </row>
    <row r="460" spans="1:23" x14ac:dyDescent="0.3">
      <c r="A460" s="4"/>
      <c r="B460" s="361">
        <v>44833</v>
      </c>
      <c r="C460" s="99">
        <v>64.63</v>
      </c>
      <c r="D460" s="99">
        <v>65.8</v>
      </c>
      <c r="E460" s="99">
        <v>63.8</v>
      </c>
      <c r="F460" s="99">
        <v>65.37</v>
      </c>
      <c r="G460" s="100">
        <v>2816</v>
      </c>
      <c r="H460" s="99" t="s">
        <v>23</v>
      </c>
      <c r="I460" s="101">
        <v>64.529499999999999</v>
      </c>
      <c r="J460" s="102">
        <v>65.53</v>
      </c>
      <c r="K460" s="99">
        <v>66.86</v>
      </c>
      <c r="L460" s="99">
        <v>64.14</v>
      </c>
      <c r="M460" s="99">
        <v>65.73</v>
      </c>
      <c r="N460" s="99">
        <v>65.760000000000005</v>
      </c>
      <c r="O460" s="100">
        <v>19934</v>
      </c>
      <c r="P460" s="103">
        <v>65.181299999999993</v>
      </c>
      <c r="Q460" s="100">
        <v>382634</v>
      </c>
      <c r="R460" s="104">
        <f t="shared" si="35"/>
        <v>1310261.82</v>
      </c>
      <c r="S460" s="13">
        <f t="shared" si="37"/>
        <v>8.9025326170375507E-3</v>
      </c>
      <c r="T460" s="12">
        <f t="shared" si="38"/>
        <v>0.57999999999999829</v>
      </c>
      <c r="U460" s="14">
        <f t="shared" si="39"/>
        <v>0.37999999999999545</v>
      </c>
      <c r="V460" s="12">
        <f t="shared" si="36"/>
        <v>2.7199999999999989</v>
      </c>
      <c r="W460" s="4"/>
    </row>
    <row r="461" spans="1:23" s="24" customFormat="1" x14ac:dyDescent="0.3">
      <c r="A461" s="74">
        <f>+M461/M456-1</f>
        <v>1.459632051087123E-2</v>
      </c>
      <c r="B461" s="362">
        <v>44834</v>
      </c>
      <c r="C461" s="106">
        <v>64.5</v>
      </c>
      <c r="D461" s="106">
        <v>67.98</v>
      </c>
      <c r="E461" s="106">
        <v>64.5</v>
      </c>
      <c r="F461" s="106">
        <v>66.41</v>
      </c>
      <c r="G461" s="107">
        <v>3504</v>
      </c>
      <c r="H461" s="106" t="s">
        <v>23</v>
      </c>
      <c r="I461" s="108">
        <v>66.659199999999998</v>
      </c>
      <c r="J461" s="109">
        <v>64.86</v>
      </c>
      <c r="K461" s="106">
        <v>68.66</v>
      </c>
      <c r="L461" s="106">
        <v>64.86</v>
      </c>
      <c r="M461" s="106">
        <v>66.73</v>
      </c>
      <c r="N461" s="106">
        <v>66.13</v>
      </c>
      <c r="O461" s="107">
        <v>16143</v>
      </c>
      <c r="P461" s="110">
        <v>66.943600000000004</v>
      </c>
      <c r="Q461" s="107">
        <v>383191</v>
      </c>
      <c r="R461" s="111">
        <f t="shared" si="35"/>
        <v>1077222.3900000001</v>
      </c>
      <c r="S461" s="72">
        <f t="shared" si="37"/>
        <v>1.5213753232922622E-2</v>
      </c>
      <c r="T461" s="73">
        <f t="shared" si="38"/>
        <v>1</v>
      </c>
      <c r="U461" s="96">
        <f t="shared" si="39"/>
        <v>-0.87000000000000455</v>
      </c>
      <c r="V461" s="73">
        <f t="shared" si="36"/>
        <v>3.7999999999999972</v>
      </c>
      <c r="W461" s="74" t="s">
        <v>42</v>
      </c>
    </row>
    <row r="462" spans="1:23" x14ac:dyDescent="0.3">
      <c r="B462" s="363">
        <v>44837</v>
      </c>
      <c r="C462" s="114">
        <v>65.91</v>
      </c>
      <c r="D462" s="114">
        <v>66.150000000000006</v>
      </c>
      <c r="E462" s="114">
        <v>63.97</v>
      </c>
      <c r="F462" s="114">
        <v>65.66</v>
      </c>
      <c r="G462" s="115">
        <v>8416</v>
      </c>
      <c r="H462" s="114" t="s">
        <v>23</v>
      </c>
      <c r="I462" s="116">
        <v>64.825800000000001</v>
      </c>
      <c r="J462" s="117">
        <v>66.55</v>
      </c>
      <c r="K462" s="114">
        <v>66.73</v>
      </c>
      <c r="L462" s="118">
        <v>64.25</v>
      </c>
      <c r="M462" s="114">
        <v>65.94</v>
      </c>
      <c r="N462" s="114">
        <v>65.760000000000005</v>
      </c>
      <c r="O462" s="115">
        <v>14309</v>
      </c>
      <c r="P462" s="119">
        <v>65.213300000000004</v>
      </c>
      <c r="Q462" s="115">
        <v>384074</v>
      </c>
      <c r="R462" s="120">
        <f t="shared" si="35"/>
        <v>943535.46</v>
      </c>
      <c r="S462" s="13">
        <f t="shared" si="37"/>
        <v>-1.1838753184474804E-2</v>
      </c>
      <c r="T462" s="12">
        <f t="shared" si="38"/>
        <v>-0.79000000000000625</v>
      </c>
      <c r="U462" s="14">
        <f t="shared" si="39"/>
        <v>-0.18000000000000682</v>
      </c>
      <c r="V462" s="12">
        <f t="shared" si="36"/>
        <v>2.480000000000004</v>
      </c>
      <c r="W462" s="4" t="s">
        <v>43</v>
      </c>
    </row>
    <row r="463" spans="1:23" x14ac:dyDescent="0.3">
      <c r="B463" s="363">
        <v>44838</v>
      </c>
      <c r="C463" s="114">
        <v>66.760000000000005</v>
      </c>
      <c r="D463" s="114">
        <v>67.95</v>
      </c>
      <c r="E463" s="114">
        <v>65.22</v>
      </c>
      <c r="F463" s="114">
        <v>66.650000000000006</v>
      </c>
      <c r="G463" s="115">
        <v>3202</v>
      </c>
      <c r="H463" s="114" t="s">
        <v>23</v>
      </c>
      <c r="I463" s="116">
        <v>66.526200000000003</v>
      </c>
      <c r="J463" s="117">
        <v>66.62</v>
      </c>
      <c r="K463" s="114">
        <v>68.349999999999994</v>
      </c>
      <c r="L463" s="114">
        <v>65.400000000000006</v>
      </c>
      <c r="M463" s="114">
        <v>66.92</v>
      </c>
      <c r="N463" s="114">
        <v>67.37</v>
      </c>
      <c r="O463" s="115">
        <v>19875</v>
      </c>
      <c r="P463" s="119">
        <v>66.846699999999998</v>
      </c>
      <c r="Q463" s="115">
        <v>386450</v>
      </c>
      <c r="R463" s="120">
        <f t="shared" si="35"/>
        <v>1330035</v>
      </c>
      <c r="S463" s="13">
        <f t="shared" si="37"/>
        <v>1.4861995753715496E-2</v>
      </c>
      <c r="T463" s="12">
        <f t="shared" si="38"/>
        <v>0.98000000000000398</v>
      </c>
      <c r="U463" s="14">
        <f t="shared" si="39"/>
        <v>0.68000000000000682</v>
      </c>
      <c r="V463" s="12">
        <f t="shared" si="36"/>
        <v>2.9499999999999886</v>
      </c>
    </row>
    <row r="464" spans="1:23" x14ac:dyDescent="0.3">
      <c r="B464" s="363">
        <v>44839</v>
      </c>
      <c r="C464" s="114">
        <v>68.760000000000005</v>
      </c>
      <c r="D464" s="114">
        <v>70.8</v>
      </c>
      <c r="E464" s="114">
        <v>66.459999999999994</v>
      </c>
      <c r="F464" s="114">
        <v>66.81</v>
      </c>
      <c r="G464" s="115">
        <v>3063</v>
      </c>
      <c r="H464" s="114" t="s">
        <v>23</v>
      </c>
      <c r="I464" s="116">
        <v>68.2624</v>
      </c>
      <c r="J464" s="117">
        <v>67.72</v>
      </c>
      <c r="K464" s="15">
        <v>71.36</v>
      </c>
      <c r="L464" s="114">
        <v>66.540000000000006</v>
      </c>
      <c r="M464" s="114">
        <v>67.069999999999993</v>
      </c>
      <c r="N464" s="114">
        <v>66.89</v>
      </c>
      <c r="O464" s="115">
        <v>19794</v>
      </c>
      <c r="P464" s="119">
        <v>69.062100000000001</v>
      </c>
      <c r="Q464" s="115">
        <v>386111</v>
      </c>
      <c r="R464" s="120">
        <f t="shared" si="35"/>
        <v>1327583.5799999998</v>
      </c>
      <c r="S464" s="13">
        <f t="shared" si="37"/>
        <v>2.2414823670051653E-3</v>
      </c>
      <c r="T464" s="12">
        <f t="shared" si="38"/>
        <v>0.14999999999999147</v>
      </c>
      <c r="U464" s="14">
        <f t="shared" si="39"/>
        <v>0.79999999999999716</v>
      </c>
      <c r="V464" s="12">
        <f t="shared" si="36"/>
        <v>4.8199999999999932</v>
      </c>
    </row>
    <row r="465" spans="1:23" x14ac:dyDescent="0.3">
      <c r="B465" s="363">
        <v>44840</v>
      </c>
      <c r="C465" s="114">
        <v>66.5</v>
      </c>
      <c r="D465" s="114">
        <v>69.16</v>
      </c>
      <c r="E465" s="114">
        <v>65.319999999999993</v>
      </c>
      <c r="F465" s="114">
        <v>68.7</v>
      </c>
      <c r="G465" s="115">
        <v>1157</v>
      </c>
      <c r="H465" s="114" t="s">
        <v>23</v>
      </c>
      <c r="I465" s="116">
        <v>67.199799999999996</v>
      </c>
      <c r="J465" s="117">
        <v>66.89</v>
      </c>
      <c r="K465" s="114">
        <v>69.489999999999995</v>
      </c>
      <c r="L465" s="114">
        <v>65.5</v>
      </c>
      <c r="M465" s="114">
        <v>68.959999999999994</v>
      </c>
      <c r="N465" s="114">
        <v>68.900000000000006</v>
      </c>
      <c r="O465" s="115">
        <v>15702</v>
      </c>
      <c r="P465" s="119">
        <v>67.737899999999996</v>
      </c>
      <c r="Q465" s="115">
        <v>386201</v>
      </c>
      <c r="R465" s="120">
        <f t="shared" si="35"/>
        <v>1082809.92</v>
      </c>
      <c r="S465" s="13">
        <f t="shared" si="37"/>
        <v>2.8179513940659096E-2</v>
      </c>
      <c r="T465" s="12">
        <f t="shared" si="38"/>
        <v>1.8900000000000006</v>
      </c>
      <c r="U465" s="14">
        <f t="shared" si="39"/>
        <v>-0.17999999999999261</v>
      </c>
      <c r="V465" s="12">
        <f t="shared" si="36"/>
        <v>3.9899999999999949</v>
      </c>
    </row>
    <row r="466" spans="1:23" s="24" customFormat="1" x14ac:dyDescent="0.3">
      <c r="A466" s="74">
        <f>+M466/M461-1</f>
        <v>4.6755582196912782E-2</v>
      </c>
      <c r="B466" s="364">
        <v>44841</v>
      </c>
      <c r="C466" s="122">
        <v>68.5</v>
      </c>
      <c r="D466" s="122">
        <v>70.06</v>
      </c>
      <c r="E466" s="122">
        <v>67.41</v>
      </c>
      <c r="F466" s="122">
        <v>69.59</v>
      </c>
      <c r="G466" s="123">
        <v>2276</v>
      </c>
      <c r="H466" s="122" t="s">
        <v>23</v>
      </c>
      <c r="I466" s="124">
        <v>69.277299999999997</v>
      </c>
      <c r="J466" s="125">
        <v>69.2</v>
      </c>
      <c r="K466" s="122">
        <v>70.39</v>
      </c>
      <c r="L466" s="122">
        <v>67.63</v>
      </c>
      <c r="M466" s="122">
        <v>69.849999999999994</v>
      </c>
      <c r="N466" s="122">
        <v>68.66</v>
      </c>
      <c r="O466" s="123">
        <v>15419</v>
      </c>
      <c r="P466" s="126">
        <v>69.086200000000005</v>
      </c>
      <c r="Q466" s="123">
        <v>387900</v>
      </c>
      <c r="R466" s="127">
        <f t="shared" si="35"/>
        <v>1077017.1499999999</v>
      </c>
      <c r="S466" s="72">
        <f t="shared" si="37"/>
        <v>1.2906032482598695E-2</v>
      </c>
      <c r="T466" s="73">
        <f t="shared" si="38"/>
        <v>0.89000000000000057</v>
      </c>
      <c r="U466" s="96">
        <f t="shared" si="39"/>
        <v>0.24000000000000909</v>
      </c>
      <c r="V466" s="73">
        <f t="shared" si="36"/>
        <v>2.7600000000000051</v>
      </c>
      <c r="W466" s="24" t="s">
        <v>44</v>
      </c>
    </row>
    <row r="467" spans="1:23" x14ac:dyDescent="0.3">
      <c r="B467" s="363">
        <v>44844</v>
      </c>
      <c r="C467" s="114">
        <v>68.540000000000006</v>
      </c>
      <c r="D467" s="114">
        <v>68.540000000000006</v>
      </c>
      <c r="E467" s="114">
        <v>65.5</v>
      </c>
      <c r="F467" s="114">
        <v>66.53</v>
      </c>
      <c r="G467" s="115">
        <v>2044</v>
      </c>
      <c r="H467" s="114" t="s">
        <v>23</v>
      </c>
      <c r="I467" s="116">
        <v>66.709400000000002</v>
      </c>
      <c r="J467" s="117">
        <v>68.98</v>
      </c>
      <c r="K467" s="114">
        <v>69.400000000000006</v>
      </c>
      <c r="L467" s="114">
        <v>65.709999999999994</v>
      </c>
      <c r="M467" s="114">
        <v>66.77</v>
      </c>
      <c r="N467" s="114">
        <v>66.92</v>
      </c>
      <c r="O467" s="115">
        <v>17059</v>
      </c>
      <c r="P467" s="119">
        <v>67.139099999999999</v>
      </c>
      <c r="Q467" s="115">
        <v>388903</v>
      </c>
      <c r="R467" s="120">
        <f t="shared" si="35"/>
        <v>1139029.43</v>
      </c>
      <c r="S467" s="13">
        <f t="shared" si="37"/>
        <v>-4.4094488188976322E-2</v>
      </c>
      <c r="T467" s="12">
        <f t="shared" si="38"/>
        <v>-3.0799999999999983</v>
      </c>
      <c r="U467" s="14">
        <f t="shared" si="39"/>
        <v>-0.86999999999999034</v>
      </c>
      <c r="V467" s="12">
        <f t="shared" si="36"/>
        <v>3.6900000000000119</v>
      </c>
      <c r="W467" s="4" t="s">
        <v>45</v>
      </c>
    </row>
    <row r="468" spans="1:23" x14ac:dyDescent="0.3">
      <c r="B468" s="363">
        <v>44845</v>
      </c>
      <c r="C468" s="114">
        <v>66.78</v>
      </c>
      <c r="D468" s="114">
        <v>66.83</v>
      </c>
      <c r="E468" s="114">
        <v>65.45</v>
      </c>
      <c r="F468" s="114">
        <v>66.09</v>
      </c>
      <c r="G468" s="115">
        <v>1323</v>
      </c>
      <c r="H468" s="114" t="s">
        <v>23</v>
      </c>
      <c r="I468" s="116">
        <v>66.019599999999997</v>
      </c>
      <c r="J468" s="117">
        <v>66.900000000000006</v>
      </c>
      <c r="K468" s="114">
        <v>67.400000000000006</v>
      </c>
      <c r="L468" s="114">
        <v>65.650000000000006</v>
      </c>
      <c r="M468" s="114">
        <v>66.34</v>
      </c>
      <c r="N468" s="114">
        <v>66.42</v>
      </c>
      <c r="O468" s="115">
        <v>16720</v>
      </c>
      <c r="P468" s="119">
        <v>66.316999999999993</v>
      </c>
      <c r="Q468" s="115">
        <v>388546</v>
      </c>
      <c r="R468" s="120">
        <f t="shared" si="35"/>
        <v>1109204.8</v>
      </c>
      <c r="S468" s="13">
        <f t="shared" si="37"/>
        <v>-6.4400179721431083E-3</v>
      </c>
      <c r="T468" s="12">
        <f t="shared" si="38"/>
        <v>-0.42999999999999261</v>
      </c>
      <c r="U468" s="14">
        <f t="shared" si="39"/>
        <v>0.13000000000000966</v>
      </c>
      <c r="V468" s="12">
        <f t="shared" si="36"/>
        <v>1.75</v>
      </c>
    </row>
    <row r="469" spans="1:23" x14ac:dyDescent="0.3">
      <c r="B469" s="363">
        <v>44846</v>
      </c>
      <c r="C469" s="114">
        <v>64.94</v>
      </c>
      <c r="D469" s="114">
        <v>67.89</v>
      </c>
      <c r="E469" s="114">
        <v>64.88</v>
      </c>
      <c r="F469" s="114">
        <v>66.47</v>
      </c>
      <c r="G469" s="115">
        <v>1167</v>
      </c>
      <c r="H469" s="114" t="s">
        <v>23</v>
      </c>
      <c r="I469" s="116">
        <v>66.048000000000002</v>
      </c>
      <c r="J469" s="117">
        <v>66.400000000000006</v>
      </c>
      <c r="K469" s="114">
        <v>68.64</v>
      </c>
      <c r="L469" s="114">
        <v>65.010000000000005</v>
      </c>
      <c r="M469" s="114">
        <v>66.709999999999994</v>
      </c>
      <c r="N469" s="114">
        <v>66.42</v>
      </c>
      <c r="O469" s="115">
        <v>21019</v>
      </c>
      <c r="P469" s="119">
        <v>66.596800000000002</v>
      </c>
      <c r="Q469" s="115">
        <v>389406</v>
      </c>
      <c r="R469" s="120">
        <f t="shared" si="35"/>
        <v>1402177.4899999998</v>
      </c>
      <c r="S469" s="13">
        <f t="shared" si="37"/>
        <v>5.5773289116669567E-3</v>
      </c>
      <c r="T469" s="12">
        <f t="shared" si="38"/>
        <v>0.36999999999999034</v>
      </c>
      <c r="U469" s="14">
        <f t="shared" si="39"/>
        <v>6.0000000000002274E-2</v>
      </c>
      <c r="V469" s="12">
        <f t="shared" si="36"/>
        <v>3.6299999999999955</v>
      </c>
    </row>
    <row r="470" spans="1:23" x14ac:dyDescent="0.3">
      <c r="B470" s="363">
        <v>44847</v>
      </c>
      <c r="C470" s="114">
        <v>65.88</v>
      </c>
      <c r="D470" s="114">
        <v>69.17</v>
      </c>
      <c r="E470" s="114">
        <v>65.58</v>
      </c>
      <c r="F470" s="114">
        <v>68.59</v>
      </c>
      <c r="G470" s="115">
        <v>1028</v>
      </c>
      <c r="H470" s="114" t="s">
        <v>23</v>
      </c>
      <c r="I470" s="116">
        <v>66.882999999999996</v>
      </c>
      <c r="J470" s="117">
        <v>66.37</v>
      </c>
      <c r="K470" s="114">
        <v>69.5</v>
      </c>
      <c r="L470" s="114">
        <v>65.75</v>
      </c>
      <c r="M470" s="114">
        <v>68.84</v>
      </c>
      <c r="N470" s="114">
        <v>68.84</v>
      </c>
      <c r="O470" s="115">
        <v>26083</v>
      </c>
      <c r="P470" s="119">
        <v>67.810900000000004</v>
      </c>
      <c r="Q470" s="115">
        <v>386805</v>
      </c>
      <c r="R470" s="120">
        <f t="shared" si="35"/>
        <v>1795553.7200000002</v>
      </c>
      <c r="S470" s="13">
        <f t="shared" si="37"/>
        <v>3.1929245990106603E-2</v>
      </c>
      <c r="T470" s="12">
        <f t="shared" si="38"/>
        <v>2.1300000000000097</v>
      </c>
      <c r="U470" s="14">
        <f t="shared" si="39"/>
        <v>-0.3399999999999892</v>
      </c>
      <c r="V470" s="12">
        <f t="shared" si="36"/>
        <v>3.75</v>
      </c>
    </row>
    <row r="471" spans="1:23" s="24" customFormat="1" x14ac:dyDescent="0.3">
      <c r="A471" s="74">
        <f>+M471/M466-1</f>
        <v>-2.6198997852541095E-2</v>
      </c>
      <c r="B471" s="364">
        <v>44848</v>
      </c>
      <c r="C471" s="122">
        <v>67.84</v>
      </c>
      <c r="D471" s="122">
        <v>67.900000000000006</v>
      </c>
      <c r="E471" s="122">
        <v>66.959999999999994</v>
      </c>
      <c r="F471" s="122">
        <v>67.77</v>
      </c>
      <c r="G471" s="123">
        <v>1456</v>
      </c>
      <c r="H471" s="122" t="s">
        <v>23</v>
      </c>
      <c r="I471" s="124">
        <v>67.504300000000001</v>
      </c>
      <c r="J471" s="125">
        <v>68.72</v>
      </c>
      <c r="K471" s="122">
        <v>69</v>
      </c>
      <c r="L471" s="122">
        <v>67.12</v>
      </c>
      <c r="M471" s="122">
        <v>68.02</v>
      </c>
      <c r="N471" s="122">
        <v>68.040000000000006</v>
      </c>
      <c r="O471" s="123">
        <v>13335</v>
      </c>
      <c r="P471" s="126">
        <v>67.8904</v>
      </c>
      <c r="Q471" s="123">
        <v>387888</v>
      </c>
      <c r="R471" s="127">
        <f t="shared" si="35"/>
        <v>907046.7</v>
      </c>
      <c r="S471" s="72">
        <f t="shared" si="37"/>
        <v>-1.1911679256246477E-2</v>
      </c>
      <c r="T471" s="73">
        <f t="shared" si="38"/>
        <v>-0.82000000000000739</v>
      </c>
      <c r="U471" s="96">
        <f t="shared" si="39"/>
        <v>-0.12000000000000455</v>
      </c>
      <c r="V471" s="73">
        <f t="shared" si="36"/>
        <v>1.8799999999999955</v>
      </c>
    </row>
    <row r="472" spans="1:23" x14ac:dyDescent="0.3">
      <c r="B472" s="363">
        <v>44851</v>
      </c>
      <c r="C472" s="114">
        <v>66.349999999999994</v>
      </c>
      <c r="D472" s="114">
        <v>68.209999999999994</v>
      </c>
      <c r="E472" s="114">
        <v>66.33</v>
      </c>
      <c r="F472" s="114">
        <v>67.27</v>
      </c>
      <c r="G472" s="115">
        <v>1962</v>
      </c>
      <c r="H472" s="114" t="s">
        <v>23</v>
      </c>
      <c r="I472" s="116">
        <v>67.450800000000001</v>
      </c>
      <c r="J472" s="117">
        <v>68.010000000000005</v>
      </c>
      <c r="K472" s="114">
        <v>68.63</v>
      </c>
      <c r="L472" s="114">
        <v>66.260000000000005</v>
      </c>
      <c r="M472" s="114">
        <v>67.510000000000005</v>
      </c>
      <c r="N472" s="114">
        <v>67.5</v>
      </c>
      <c r="O472" s="115">
        <v>16567</v>
      </c>
      <c r="P472" s="119">
        <v>67.456800000000001</v>
      </c>
      <c r="Q472" s="115">
        <v>389577</v>
      </c>
      <c r="R472" s="120">
        <f t="shared" si="35"/>
        <v>1118438.1700000002</v>
      </c>
      <c r="S472" s="13">
        <f t="shared" si="37"/>
        <v>-7.497794766245125E-3</v>
      </c>
      <c r="T472" s="12">
        <f t="shared" si="38"/>
        <v>-0.50999999999999091</v>
      </c>
      <c r="U472" s="14">
        <f t="shared" si="39"/>
        <v>-9.9999999999909051E-3</v>
      </c>
      <c r="V472" s="12">
        <f t="shared" si="36"/>
        <v>2.3699999999999903</v>
      </c>
    </row>
    <row r="473" spans="1:23" x14ac:dyDescent="0.3">
      <c r="B473" s="363">
        <v>44852</v>
      </c>
      <c r="C473" s="114">
        <v>66.75</v>
      </c>
      <c r="D473" s="114">
        <v>67.89</v>
      </c>
      <c r="E473" s="114">
        <v>66.319999999999993</v>
      </c>
      <c r="F473" s="114">
        <v>67.53</v>
      </c>
      <c r="G473" s="115">
        <v>2221</v>
      </c>
      <c r="H473" s="114" t="s">
        <v>23</v>
      </c>
      <c r="I473" s="116">
        <v>66.736599999999996</v>
      </c>
      <c r="J473" s="117">
        <v>67.290000000000006</v>
      </c>
      <c r="K473" s="114">
        <v>68.39</v>
      </c>
      <c r="L473" s="114">
        <v>66.510000000000005</v>
      </c>
      <c r="M473" s="114">
        <v>67.77</v>
      </c>
      <c r="N473" s="114">
        <v>67.45</v>
      </c>
      <c r="O473" s="115">
        <v>18002</v>
      </c>
      <c r="P473" s="119">
        <v>67.284199999999998</v>
      </c>
      <c r="Q473" s="115">
        <v>389934</v>
      </c>
      <c r="R473" s="120">
        <f t="shared" si="35"/>
        <v>1219995.54</v>
      </c>
      <c r="S473" s="13">
        <f t="shared" si="37"/>
        <v>3.8512812916604577E-3</v>
      </c>
      <c r="T473" s="12">
        <f t="shared" si="38"/>
        <v>0.25999999999999091</v>
      </c>
      <c r="U473" s="14">
        <f t="shared" si="39"/>
        <v>-0.21999999999999886</v>
      </c>
      <c r="V473" s="12">
        <f t="shared" si="36"/>
        <v>1.8799999999999955</v>
      </c>
    </row>
    <row r="474" spans="1:23" x14ac:dyDescent="0.3">
      <c r="B474" s="363">
        <v>44853</v>
      </c>
      <c r="C474" s="114">
        <v>67.61</v>
      </c>
      <c r="D474" s="114">
        <v>69.16</v>
      </c>
      <c r="E474" s="114">
        <v>66.790000000000006</v>
      </c>
      <c r="F474" s="114">
        <v>67.06</v>
      </c>
      <c r="G474" s="115">
        <v>3591</v>
      </c>
      <c r="H474" s="114" t="s">
        <v>23</v>
      </c>
      <c r="I474" s="116">
        <v>67.748199999999997</v>
      </c>
      <c r="J474" s="117">
        <v>67.25</v>
      </c>
      <c r="K474" s="114">
        <v>69.69</v>
      </c>
      <c r="L474" s="114">
        <v>66.989999999999995</v>
      </c>
      <c r="M474" s="114">
        <v>67.290000000000006</v>
      </c>
      <c r="N474" s="114">
        <v>67.290000000000006</v>
      </c>
      <c r="O474" s="115">
        <v>19134</v>
      </c>
      <c r="P474" s="119">
        <v>67.933300000000003</v>
      </c>
      <c r="Q474" s="115">
        <v>388200</v>
      </c>
      <c r="R474" s="120">
        <f t="shared" si="35"/>
        <v>1287526.8600000001</v>
      </c>
      <c r="S474" s="13">
        <f t="shared" si="37"/>
        <v>-7.0827799911463707E-3</v>
      </c>
      <c r="T474" s="12">
        <f t="shared" si="38"/>
        <v>-0.47999999999998977</v>
      </c>
      <c r="U474" s="14">
        <f t="shared" si="39"/>
        <v>-0.51999999999999602</v>
      </c>
      <c r="V474" s="12">
        <f t="shared" si="36"/>
        <v>2.7000000000000028</v>
      </c>
    </row>
    <row r="475" spans="1:23" x14ac:dyDescent="0.3">
      <c r="B475" s="363">
        <v>44854</v>
      </c>
      <c r="C475" s="114">
        <v>67.05</v>
      </c>
      <c r="D475" s="114">
        <v>67.680000000000007</v>
      </c>
      <c r="E475" s="114">
        <v>66.36</v>
      </c>
      <c r="F475" s="114">
        <v>66.66</v>
      </c>
      <c r="G475" s="115">
        <v>1897</v>
      </c>
      <c r="H475" s="114" t="s">
        <v>23</v>
      </c>
      <c r="I475" s="116">
        <v>66.689300000000003</v>
      </c>
      <c r="J475" s="117">
        <v>67.23</v>
      </c>
      <c r="K475" s="114">
        <v>67.88</v>
      </c>
      <c r="L475" s="114">
        <v>66.540000000000006</v>
      </c>
      <c r="M475" s="114">
        <v>66.87</v>
      </c>
      <c r="N475" s="114">
        <v>66.73</v>
      </c>
      <c r="O475" s="115">
        <v>18013</v>
      </c>
      <c r="P475" s="119">
        <v>67.003299999999996</v>
      </c>
      <c r="Q475" s="115">
        <v>389120</v>
      </c>
      <c r="R475" s="120">
        <f t="shared" si="35"/>
        <v>1204529.31</v>
      </c>
      <c r="S475" s="13">
        <f t="shared" si="37"/>
        <v>-6.2416406598305718E-3</v>
      </c>
      <c r="T475" s="12">
        <f t="shared" si="38"/>
        <v>-0.42000000000000171</v>
      </c>
      <c r="U475" s="14">
        <f t="shared" si="39"/>
        <v>-6.0000000000002274E-2</v>
      </c>
      <c r="V475" s="12">
        <f t="shared" si="36"/>
        <v>1.3399999999999892</v>
      </c>
    </row>
    <row r="476" spans="1:23" s="24" customFormat="1" x14ac:dyDescent="0.3">
      <c r="A476" s="74">
        <f>+M476/M471-1</f>
        <v>1.0291090855630847E-2</v>
      </c>
      <c r="B476" s="364">
        <v>44855</v>
      </c>
      <c r="C476" s="122">
        <v>66.64</v>
      </c>
      <c r="D476" s="122">
        <v>68.62</v>
      </c>
      <c r="E476" s="122">
        <v>66.62</v>
      </c>
      <c r="F476" s="122">
        <v>68.5</v>
      </c>
      <c r="G476" s="123">
        <v>956</v>
      </c>
      <c r="H476" s="122" t="s">
        <v>23</v>
      </c>
      <c r="I476" s="124">
        <v>67.357100000000003</v>
      </c>
      <c r="J476" s="125">
        <v>66.709999999999994</v>
      </c>
      <c r="K476" s="122">
        <v>69.42</v>
      </c>
      <c r="L476" s="122">
        <v>66.66</v>
      </c>
      <c r="M476" s="122">
        <v>68.72</v>
      </c>
      <c r="N476" s="122">
        <v>69.03</v>
      </c>
      <c r="O476" s="123">
        <v>12835</v>
      </c>
      <c r="P476" s="126">
        <v>67.971900000000005</v>
      </c>
      <c r="Q476" s="123">
        <v>389204</v>
      </c>
      <c r="R476" s="127">
        <f t="shared" si="35"/>
        <v>882021.2</v>
      </c>
      <c r="S476" s="72">
        <f t="shared" si="37"/>
        <v>2.7665619859428725E-2</v>
      </c>
      <c r="T476" s="73">
        <f t="shared" si="38"/>
        <v>1.8499999999999943</v>
      </c>
      <c r="U476" s="96">
        <f t="shared" si="39"/>
        <v>-0.1600000000000108</v>
      </c>
      <c r="V476" s="73">
        <f t="shared" si="36"/>
        <v>2.7600000000000051</v>
      </c>
    </row>
    <row r="477" spans="1:23" x14ac:dyDescent="0.3">
      <c r="B477" s="363">
        <v>44858</v>
      </c>
      <c r="C477" s="114">
        <v>67.59</v>
      </c>
      <c r="D477" s="114">
        <v>72.3</v>
      </c>
      <c r="E477" s="114">
        <v>67.5</v>
      </c>
      <c r="F477" s="114">
        <v>72.099999999999994</v>
      </c>
      <c r="G477" s="115">
        <v>3115</v>
      </c>
      <c r="H477" s="114" t="s">
        <v>23</v>
      </c>
      <c r="I477" s="116">
        <v>68.798299999999998</v>
      </c>
      <c r="J477" s="117">
        <v>69</v>
      </c>
      <c r="K477" s="59">
        <v>72.66</v>
      </c>
      <c r="L477" s="114">
        <v>67.64</v>
      </c>
      <c r="M477" s="114">
        <v>72.319999999999993</v>
      </c>
      <c r="N477" s="114">
        <v>72.41</v>
      </c>
      <c r="O477" s="115">
        <v>23321</v>
      </c>
      <c r="P477" s="119">
        <v>70.043499999999995</v>
      </c>
      <c r="Q477" s="115">
        <v>391180</v>
      </c>
      <c r="R477" s="120">
        <f t="shared" si="35"/>
        <v>1686574.7199999997</v>
      </c>
      <c r="S477" s="13">
        <f t="shared" si="37"/>
        <v>5.2386495925494714E-2</v>
      </c>
      <c r="T477" s="12">
        <f t="shared" si="38"/>
        <v>3.5999999999999943</v>
      </c>
      <c r="U477" s="14">
        <f t="shared" si="39"/>
        <v>0.28000000000000114</v>
      </c>
      <c r="V477" s="12">
        <f t="shared" si="36"/>
        <v>5.019999999999996</v>
      </c>
    </row>
    <row r="478" spans="1:23" x14ac:dyDescent="0.3">
      <c r="B478" s="363">
        <v>44859</v>
      </c>
      <c r="C478" s="114">
        <v>71.989999999999995</v>
      </c>
      <c r="D478" s="114">
        <v>77.239999999999995</v>
      </c>
      <c r="E478" s="114">
        <v>71.790000000000006</v>
      </c>
      <c r="F478" s="114">
        <v>76.87</v>
      </c>
      <c r="G478" s="115">
        <v>3778</v>
      </c>
      <c r="H478" s="114" t="s">
        <v>23</v>
      </c>
      <c r="I478" s="116">
        <v>74.400199999999998</v>
      </c>
      <c r="J478" s="117">
        <v>72.41</v>
      </c>
      <c r="K478" s="61">
        <v>77.8</v>
      </c>
      <c r="L478" s="114">
        <v>71.989999999999995</v>
      </c>
      <c r="M478" s="114">
        <v>77.11</v>
      </c>
      <c r="N478" s="114">
        <v>76.84</v>
      </c>
      <c r="O478" s="115">
        <v>31487</v>
      </c>
      <c r="P478" s="119">
        <v>75.434399999999997</v>
      </c>
      <c r="Q478" s="115">
        <v>388930</v>
      </c>
      <c r="R478" s="120">
        <f t="shared" si="35"/>
        <v>2427962.5699999998</v>
      </c>
      <c r="S478" s="13">
        <f t="shared" si="37"/>
        <v>6.62334070796462E-2</v>
      </c>
      <c r="T478" s="12">
        <f t="shared" si="38"/>
        <v>4.7900000000000063</v>
      </c>
      <c r="U478" s="14">
        <f t="shared" si="39"/>
        <v>9.0000000000003411E-2</v>
      </c>
      <c r="V478" s="12">
        <f t="shared" si="36"/>
        <v>5.8100000000000023</v>
      </c>
    </row>
    <row r="479" spans="1:23" x14ac:dyDescent="0.3">
      <c r="B479" s="363">
        <v>44860</v>
      </c>
      <c r="C479" s="114">
        <v>76.5</v>
      </c>
      <c r="D479" s="114">
        <v>78.040000000000006</v>
      </c>
      <c r="E479" s="114">
        <v>74.760000000000005</v>
      </c>
      <c r="F479" s="114">
        <v>75.540000000000006</v>
      </c>
      <c r="G479" s="115">
        <v>2717</v>
      </c>
      <c r="H479" s="114" t="s">
        <v>23</v>
      </c>
      <c r="I479" s="114">
        <v>76.308599999999998</v>
      </c>
      <c r="J479" s="117">
        <v>77.25</v>
      </c>
      <c r="K479" s="59">
        <v>78.87</v>
      </c>
      <c r="L479" s="114">
        <v>74.900000000000006</v>
      </c>
      <c r="M479" s="114">
        <v>75.790000000000006</v>
      </c>
      <c r="N479" s="114">
        <v>75.209999999999994</v>
      </c>
      <c r="O479" s="115">
        <v>22977</v>
      </c>
      <c r="P479" s="119">
        <v>76.7453</v>
      </c>
      <c r="Q479" s="115">
        <v>390119</v>
      </c>
      <c r="R479" s="120">
        <f t="shared" si="35"/>
        <v>1741426.83</v>
      </c>
      <c r="S479" s="13">
        <f t="shared" si="37"/>
        <v>-1.7118402282453538E-2</v>
      </c>
      <c r="T479" s="12">
        <f t="shared" si="38"/>
        <v>-1.3199999999999932</v>
      </c>
      <c r="U479" s="14">
        <f t="shared" si="39"/>
        <v>0.14000000000000057</v>
      </c>
      <c r="V479" s="12">
        <f t="shared" si="36"/>
        <v>3.9699999999999989</v>
      </c>
    </row>
    <row r="480" spans="1:23" x14ac:dyDescent="0.3">
      <c r="B480" s="363">
        <v>44861</v>
      </c>
      <c r="C480" s="114">
        <v>74.930000000000007</v>
      </c>
      <c r="D480" s="114">
        <v>80.3</v>
      </c>
      <c r="E480" s="114">
        <v>74.930000000000007</v>
      </c>
      <c r="F480" s="114">
        <v>79.930000000000007</v>
      </c>
      <c r="G480" s="115">
        <v>3331</v>
      </c>
      <c r="H480" s="114" t="s">
        <v>23</v>
      </c>
      <c r="I480" s="114">
        <v>77.968400000000003</v>
      </c>
      <c r="J480" s="117">
        <v>75.260000000000005</v>
      </c>
      <c r="K480" s="17">
        <v>81</v>
      </c>
      <c r="L480" s="114">
        <v>74.900000000000006</v>
      </c>
      <c r="M480" s="114">
        <v>80.209999999999994</v>
      </c>
      <c r="N480" s="114">
        <v>80.87</v>
      </c>
      <c r="O480" s="115">
        <v>26463</v>
      </c>
      <c r="P480" s="119">
        <v>78.690899999999999</v>
      </c>
      <c r="Q480" s="115">
        <v>394182</v>
      </c>
      <c r="R480" s="120">
        <f t="shared" si="35"/>
        <v>2122597.23</v>
      </c>
      <c r="S480" s="13">
        <f t="shared" si="37"/>
        <v>5.8319039451114829E-2</v>
      </c>
      <c r="T480" s="12">
        <f t="shared" si="38"/>
        <v>4.4199999999999875</v>
      </c>
      <c r="U480" s="14">
        <f t="shared" si="39"/>
        <v>-0.53000000000000114</v>
      </c>
      <c r="V480" s="12">
        <f t="shared" si="36"/>
        <v>6.0999999999999943</v>
      </c>
    </row>
    <row r="481" spans="1:22" s="24" customFormat="1" x14ac:dyDescent="0.3">
      <c r="A481" s="74">
        <f>+M481/M476-1</f>
        <v>0.18175203725261935</v>
      </c>
      <c r="B481" s="364">
        <v>44862</v>
      </c>
      <c r="C481" s="122">
        <v>79.930000000000007</v>
      </c>
      <c r="D481" s="122">
        <v>81.819999999999993</v>
      </c>
      <c r="E481" s="122">
        <v>79.930000000000007</v>
      </c>
      <c r="F481" s="122">
        <v>80.92</v>
      </c>
      <c r="G481" s="123">
        <v>2128</v>
      </c>
      <c r="H481" s="122" t="s">
        <v>23</v>
      </c>
      <c r="I481" s="122">
        <v>80.962400000000002</v>
      </c>
      <c r="J481" s="125">
        <v>80.27</v>
      </c>
      <c r="K481" s="128">
        <v>82.58</v>
      </c>
      <c r="L481" s="122">
        <v>80.010000000000005</v>
      </c>
      <c r="M481" s="122">
        <v>81.209999999999994</v>
      </c>
      <c r="N481" s="122">
        <v>81.599999999999994</v>
      </c>
      <c r="O481" s="123">
        <v>18873</v>
      </c>
      <c r="P481" s="126">
        <v>81.455799999999996</v>
      </c>
      <c r="Q481" s="123">
        <v>394668</v>
      </c>
      <c r="R481" s="127">
        <f t="shared" si="35"/>
        <v>1532676.3299999998</v>
      </c>
      <c r="S481" s="72">
        <f t="shared" si="37"/>
        <v>1.2467273407305912E-2</v>
      </c>
      <c r="T481" s="73">
        <f t="shared" si="38"/>
        <v>1</v>
      </c>
      <c r="U481" s="96">
        <f t="shared" si="39"/>
        <v>6.0000000000002274E-2</v>
      </c>
      <c r="V481" s="73">
        <f t="shared" si="36"/>
        <v>2.5699999999999932</v>
      </c>
    </row>
    <row r="482" spans="1:22" x14ac:dyDescent="0.3">
      <c r="B482" s="363">
        <v>44865</v>
      </c>
      <c r="C482" s="114">
        <v>81.5</v>
      </c>
      <c r="D482" s="114">
        <v>81.5</v>
      </c>
      <c r="E482" s="114">
        <v>77.97</v>
      </c>
      <c r="F482" s="114">
        <v>79.680000000000007</v>
      </c>
      <c r="G482" s="115">
        <v>1700</v>
      </c>
      <c r="H482" s="114" t="s">
        <v>23</v>
      </c>
      <c r="I482" s="114">
        <v>78.971199999999996</v>
      </c>
      <c r="J482" s="117">
        <v>81.77</v>
      </c>
      <c r="K482" s="114">
        <v>82</v>
      </c>
      <c r="L482" s="114">
        <v>78.150000000000006</v>
      </c>
      <c r="M482" s="114">
        <v>79.97</v>
      </c>
      <c r="N482" s="114">
        <v>79.41</v>
      </c>
      <c r="O482" s="115">
        <v>13800</v>
      </c>
      <c r="P482" s="119">
        <v>79.565100000000001</v>
      </c>
      <c r="Q482" s="115">
        <v>394901</v>
      </c>
      <c r="R482" s="120">
        <f t="shared" si="35"/>
        <v>1103586</v>
      </c>
      <c r="S482" s="13">
        <f t="shared" si="37"/>
        <v>-1.526905553503255E-2</v>
      </c>
      <c r="T482" s="12">
        <f t="shared" si="38"/>
        <v>-1.2399999999999949</v>
      </c>
      <c r="U482" s="14">
        <f t="shared" si="39"/>
        <v>0.56000000000000227</v>
      </c>
      <c r="V482" s="12">
        <f t="shared" si="36"/>
        <v>3.8499999999999943</v>
      </c>
    </row>
    <row r="483" spans="1:22" x14ac:dyDescent="0.3">
      <c r="B483" s="365">
        <v>44866</v>
      </c>
      <c r="C483" s="130">
        <v>78.47</v>
      </c>
      <c r="D483" s="130">
        <v>78.56</v>
      </c>
      <c r="E483" s="130">
        <v>75.52</v>
      </c>
      <c r="F483" s="130">
        <v>76.47</v>
      </c>
      <c r="G483" s="131">
        <v>3511</v>
      </c>
      <c r="H483" s="130" t="s">
        <v>23</v>
      </c>
      <c r="I483" s="130">
        <v>76.362300000000005</v>
      </c>
      <c r="J483" s="132">
        <v>79.78</v>
      </c>
      <c r="K483" s="130">
        <v>80.69</v>
      </c>
      <c r="L483" s="130">
        <v>75.69</v>
      </c>
      <c r="M483" s="130">
        <v>76.72</v>
      </c>
      <c r="N483" s="130">
        <v>76.95</v>
      </c>
      <c r="O483" s="131">
        <v>20002</v>
      </c>
      <c r="P483" s="133">
        <v>77.537000000000006</v>
      </c>
      <c r="Q483" s="131">
        <v>395296</v>
      </c>
      <c r="R483" s="134">
        <f t="shared" si="35"/>
        <v>1534553.44</v>
      </c>
      <c r="S483" s="13">
        <f t="shared" si="37"/>
        <v>-4.0640240090033752E-2</v>
      </c>
      <c r="T483" s="12">
        <f t="shared" si="38"/>
        <v>-3.25</v>
      </c>
      <c r="U483" s="14">
        <f t="shared" si="39"/>
        <v>-0.18999999999999773</v>
      </c>
      <c r="V483" s="135">
        <f t="shared" si="36"/>
        <v>5</v>
      </c>
    </row>
    <row r="484" spans="1:22" x14ac:dyDescent="0.3">
      <c r="B484" s="365">
        <v>44867</v>
      </c>
      <c r="C484" s="130">
        <v>77.599999999999994</v>
      </c>
      <c r="D484" s="130">
        <v>78.12</v>
      </c>
      <c r="E484" s="130">
        <v>75.989999999999995</v>
      </c>
      <c r="F484" s="130">
        <v>76.459999999999994</v>
      </c>
      <c r="G484" s="131">
        <v>10530</v>
      </c>
      <c r="H484" s="130" t="s">
        <v>23</v>
      </c>
      <c r="I484" s="130">
        <v>76.872699999999995</v>
      </c>
      <c r="J484" s="132">
        <v>77.16</v>
      </c>
      <c r="K484" s="130">
        <v>78.569999999999993</v>
      </c>
      <c r="L484" s="130">
        <v>76.08</v>
      </c>
      <c r="M484" s="130">
        <v>76.7</v>
      </c>
      <c r="N484" s="130">
        <v>76.83</v>
      </c>
      <c r="O484" s="131">
        <v>13906</v>
      </c>
      <c r="P484" s="133">
        <v>77.050700000000006</v>
      </c>
      <c r="Q484" s="131">
        <v>392835</v>
      </c>
      <c r="R484" s="134">
        <f t="shared" si="35"/>
        <v>1066590.2</v>
      </c>
      <c r="S484" s="13">
        <f t="shared" si="37"/>
        <v>-2.6068821689251287E-4</v>
      </c>
      <c r="T484" s="12">
        <f t="shared" si="38"/>
        <v>-1.9999999999996021E-2</v>
      </c>
      <c r="U484" s="14">
        <f t="shared" si="39"/>
        <v>0.43999999999999773</v>
      </c>
      <c r="V484" s="12">
        <f t="shared" si="36"/>
        <v>2.4899999999999949</v>
      </c>
    </row>
    <row r="485" spans="1:22" x14ac:dyDescent="0.3">
      <c r="B485" s="365">
        <v>44868</v>
      </c>
      <c r="C485" s="130">
        <v>75.39</v>
      </c>
      <c r="D485" s="130">
        <v>77.61</v>
      </c>
      <c r="E485" s="130">
        <v>75.39</v>
      </c>
      <c r="F485" s="130">
        <v>76.05</v>
      </c>
      <c r="G485" s="131">
        <v>2427</v>
      </c>
      <c r="H485" s="130" t="s">
        <v>23</v>
      </c>
      <c r="I485" s="130">
        <v>76.138599999999997</v>
      </c>
      <c r="J485" s="132">
        <v>76.63</v>
      </c>
      <c r="K485" s="130">
        <v>78.2</v>
      </c>
      <c r="L485" s="130">
        <v>75.36</v>
      </c>
      <c r="M485" s="130">
        <v>76.28</v>
      </c>
      <c r="N485" s="130">
        <v>76.61</v>
      </c>
      <c r="O485" s="131">
        <v>26292</v>
      </c>
      <c r="P485" s="133">
        <v>76.412800000000004</v>
      </c>
      <c r="Q485" s="131">
        <v>385150</v>
      </c>
      <c r="R485" s="134">
        <f t="shared" si="35"/>
        <v>2005553.76</v>
      </c>
      <c r="S485" s="13">
        <f t="shared" si="37"/>
        <v>-5.4758800521512718E-3</v>
      </c>
      <c r="T485" s="12">
        <f t="shared" si="38"/>
        <v>-0.42000000000000171</v>
      </c>
      <c r="U485" s="14">
        <f t="shared" si="39"/>
        <v>-7.000000000000739E-2</v>
      </c>
      <c r="V485" s="12">
        <f t="shared" si="36"/>
        <v>2.8400000000000034</v>
      </c>
    </row>
    <row r="486" spans="1:22" s="24" customFormat="1" x14ac:dyDescent="0.3">
      <c r="A486" s="74">
        <f>+M486/M481-1</f>
        <v>-5.9721709149119451E-2</v>
      </c>
      <c r="B486" s="366">
        <v>44869</v>
      </c>
      <c r="C486" s="137">
        <v>77</v>
      </c>
      <c r="D486" s="137">
        <v>78.83</v>
      </c>
      <c r="E486" s="137">
        <v>75.989999999999995</v>
      </c>
      <c r="F486" s="137">
        <v>76.14</v>
      </c>
      <c r="G486" s="138">
        <v>9593</v>
      </c>
      <c r="H486" s="137" t="s">
        <v>23</v>
      </c>
      <c r="I486" s="137">
        <v>77.919899999999998</v>
      </c>
      <c r="J486" s="139">
        <v>76.5</v>
      </c>
      <c r="K486" s="137">
        <v>79.5</v>
      </c>
      <c r="L486" s="137">
        <v>76.17</v>
      </c>
      <c r="M486" s="137">
        <v>76.36</v>
      </c>
      <c r="N486" s="137">
        <v>76.36</v>
      </c>
      <c r="O486" s="138">
        <v>20663</v>
      </c>
      <c r="P486" s="140">
        <v>77.823099999999997</v>
      </c>
      <c r="Q486" s="138">
        <v>385136</v>
      </c>
      <c r="R486" s="141">
        <f t="shared" si="35"/>
        <v>1577826.68</v>
      </c>
      <c r="S486" s="72">
        <f t="shared" si="37"/>
        <v>1.0487676979549221E-3</v>
      </c>
      <c r="T486" s="73">
        <f t="shared" si="38"/>
        <v>7.9999999999998295E-2</v>
      </c>
      <c r="U486" s="96">
        <f t="shared" si="39"/>
        <v>0.21999999999999886</v>
      </c>
      <c r="V486" s="73">
        <f t="shared" si="36"/>
        <v>3.3299999999999983</v>
      </c>
    </row>
    <row r="487" spans="1:22" x14ac:dyDescent="0.3">
      <c r="B487" s="365">
        <v>44872</v>
      </c>
      <c r="C487" s="130">
        <v>76.06</v>
      </c>
      <c r="D487" s="130">
        <v>77.959999999999994</v>
      </c>
      <c r="E487" s="130">
        <v>75.38</v>
      </c>
      <c r="F487" s="130">
        <v>77.27</v>
      </c>
      <c r="G487" s="131">
        <v>1202</v>
      </c>
      <c r="H487" s="130" t="s">
        <v>23</v>
      </c>
      <c r="I487" s="130">
        <v>76.383600000000001</v>
      </c>
      <c r="J487" s="132">
        <v>76.36</v>
      </c>
      <c r="K487" s="130">
        <v>78.2</v>
      </c>
      <c r="L487" s="130">
        <v>75.540000000000006</v>
      </c>
      <c r="M487" s="130">
        <v>77.489999999999995</v>
      </c>
      <c r="N487" s="130">
        <v>77.8</v>
      </c>
      <c r="O487" s="131">
        <v>17475</v>
      </c>
      <c r="P487" s="133">
        <v>76.785700000000006</v>
      </c>
      <c r="Q487" s="131">
        <v>384557</v>
      </c>
      <c r="R487" s="134">
        <f t="shared" si="35"/>
        <v>1354137.75</v>
      </c>
      <c r="S487" s="13">
        <f t="shared" si="37"/>
        <v>1.4798323729701357E-2</v>
      </c>
      <c r="T487" s="12">
        <f t="shared" si="38"/>
        <v>1.1299999999999955</v>
      </c>
      <c r="U487" s="14">
        <f t="shared" si="39"/>
        <v>0</v>
      </c>
      <c r="V487" s="12">
        <f t="shared" si="36"/>
        <v>2.6599999999999966</v>
      </c>
    </row>
    <row r="488" spans="1:22" x14ac:dyDescent="0.3">
      <c r="B488" s="365">
        <v>44873</v>
      </c>
      <c r="C488" s="130">
        <v>77.209999999999994</v>
      </c>
      <c r="D488" s="130">
        <v>77.25</v>
      </c>
      <c r="E488" s="130">
        <v>75.36</v>
      </c>
      <c r="F488" s="130">
        <v>75.849999999999994</v>
      </c>
      <c r="G488" s="131">
        <v>975</v>
      </c>
      <c r="H488" s="130" t="s">
        <v>23</v>
      </c>
      <c r="I488" s="130">
        <v>75.9816</v>
      </c>
      <c r="J488" s="132">
        <v>77.75</v>
      </c>
      <c r="K488" s="130">
        <v>77.790000000000006</v>
      </c>
      <c r="L488" s="130">
        <v>75.55</v>
      </c>
      <c r="M488" s="130">
        <v>76.06</v>
      </c>
      <c r="N488" s="130">
        <v>76.31</v>
      </c>
      <c r="O488" s="131">
        <v>22831</v>
      </c>
      <c r="P488" s="133">
        <v>76.277500000000003</v>
      </c>
      <c r="Q488" s="131">
        <v>381337</v>
      </c>
      <c r="R488" s="134">
        <f t="shared" si="35"/>
        <v>1736525.86</v>
      </c>
      <c r="S488" s="13">
        <f t="shared" si="37"/>
        <v>-1.8453994063750034E-2</v>
      </c>
      <c r="T488" s="12">
        <f t="shared" si="38"/>
        <v>-1.4299999999999926</v>
      </c>
      <c r="U488" s="14">
        <f t="shared" si="39"/>
        <v>0.26000000000000512</v>
      </c>
      <c r="V488" s="12">
        <f t="shared" si="36"/>
        <v>2.2400000000000091</v>
      </c>
    </row>
    <row r="489" spans="1:22" x14ac:dyDescent="0.3">
      <c r="B489" s="365">
        <v>44874</v>
      </c>
      <c r="C489" s="130">
        <v>75.84</v>
      </c>
      <c r="D489" s="130">
        <v>76.58</v>
      </c>
      <c r="E489" s="130">
        <v>72.38</v>
      </c>
      <c r="F489" s="130">
        <v>72.55</v>
      </c>
      <c r="G489" s="131">
        <v>4235</v>
      </c>
      <c r="H489" s="130" t="s">
        <v>23</v>
      </c>
      <c r="I489" s="130">
        <v>74.318799999999996</v>
      </c>
      <c r="J489" s="132">
        <v>76.06</v>
      </c>
      <c r="K489" s="130">
        <v>76.94</v>
      </c>
      <c r="L489" s="130">
        <v>72.55</v>
      </c>
      <c r="M489" s="130">
        <v>72.760000000000005</v>
      </c>
      <c r="N489" s="130">
        <v>72.61</v>
      </c>
      <c r="O489" s="131">
        <v>37958</v>
      </c>
      <c r="P489" s="133">
        <v>74.2607</v>
      </c>
      <c r="Q489" s="131">
        <v>381337</v>
      </c>
      <c r="R489" s="134">
        <f t="shared" si="35"/>
        <v>2761824.08</v>
      </c>
      <c r="S489" s="13">
        <f t="shared" si="37"/>
        <v>-4.3386799894819861E-2</v>
      </c>
      <c r="T489" s="12">
        <f t="shared" si="38"/>
        <v>-3.2999999999999972</v>
      </c>
      <c r="U489" s="14">
        <f t="shared" si="39"/>
        <v>0</v>
      </c>
      <c r="V489" s="12">
        <f t="shared" si="36"/>
        <v>4.3900000000000006</v>
      </c>
    </row>
    <row r="490" spans="1:22" x14ac:dyDescent="0.3">
      <c r="B490" s="365">
        <v>44875</v>
      </c>
      <c r="C490" s="130">
        <v>72.53</v>
      </c>
      <c r="D490" s="130">
        <v>74</v>
      </c>
      <c r="E490" s="130">
        <v>70.38</v>
      </c>
      <c r="F490" s="130">
        <v>72.849999999999994</v>
      </c>
      <c r="G490" s="131">
        <v>5899</v>
      </c>
      <c r="H490" s="130" t="s">
        <v>23</v>
      </c>
      <c r="I490" s="130">
        <v>72.286000000000001</v>
      </c>
      <c r="J490" s="132">
        <v>72.5</v>
      </c>
      <c r="K490" s="130">
        <v>74.290000000000006</v>
      </c>
      <c r="L490" s="130">
        <v>70.5</v>
      </c>
      <c r="M490" s="130">
        <v>73.05</v>
      </c>
      <c r="N490" s="130">
        <v>73.180000000000007</v>
      </c>
      <c r="O490" s="131">
        <v>27274</v>
      </c>
      <c r="P490" s="133">
        <v>72.300200000000004</v>
      </c>
      <c r="Q490" s="131">
        <v>381085</v>
      </c>
      <c r="R490" s="134">
        <f t="shared" si="35"/>
        <v>1992365.7</v>
      </c>
      <c r="S490" s="13">
        <f t="shared" si="37"/>
        <v>3.9857064321053848E-3</v>
      </c>
      <c r="T490" s="12">
        <f t="shared" si="38"/>
        <v>0.28999999999999204</v>
      </c>
      <c r="U490" s="14">
        <f t="shared" si="39"/>
        <v>-0.26000000000000512</v>
      </c>
      <c r="V490" s="12">
        <f t="shared" si="36"/>
        <v>3.7900000000000063</v>
      </c>
    </row>
    <row r="491" spans="1:22" s="24" customFormat="1" x14ac:dyDescent="0.3">
      <c r="A491" s="74">
        <f>+M491/M486-1</f>
        <v>-6.8098480880041112E-3</v>
      </c>
      <c r="B491" s="366">
        <v>44876</v>
      </c>
      <c r="C491" s="137">
        <v>73</v>
      </c>
      <c r="D491" s="137">
        <v>76.27</v>
      </c>
      <c r="E491" s="137">
        <v>73</v>
      </c>
      <c r="F491" s="137">
        <v>75.64</v>
      </c>
      <c r="G491" s="138">
        <v>1580</v>
      </c>
      <c r="H491" s="137" t="s">
        <v>23</v>
      </c>
      <c r="I491" s="137">
        <v>74.429199999999994</v>
      </c>
      <c r="J491" s="139">
        <v>73.33</v>
      </c>
      <c r="K491" s="137">
        <v>76.540000000000006</v>
      </c>
      <c r="L491" s="137">
        <v>73.05</v>
      </c>
      <c r="M491" s="137">
        <v>75.84</v>
      </c>
      <c r="N491" s="137">
        <v>75.430000000000007</v>
      </c>
      <c r="O491" s="138">
        <v>20326</v>
      </c>
      <c r="P491" s="140">
        <v>74.926100000000005</v>
      </c>
      <c r="Q491" s="138">
        <v>380681</v>
      </c>
      <c r="R491" s="141">
        <f t="shared" si="35"/>
        <v>1541523.84</v>
      </c>
      <c r="S491" s="72">
        <f t="shared" si="37"/>
        <v>3.8193018480492835E-2</v>
      </c>
      <c r="T491" s="73">
        <f t="shared" si="38"/>
        <v>2.7900000000000063</v>
      </c>
      <c r="U491" s="96">
        <f t="shared" si="39"/>
        <v>0.28000000000000114</v>
      </c>
      <c r="V491" s="73">
        <f t="shared" si="36"/>
        <v>3.4900000000000091</v>
      </c>
    </row>
    <row r="492" spans="1:22" x14ac:dyDescent="0.3">
      <c r="B492" s="365">
        <v>44879</v>
      </c>
      <c r="C492" s="130">
        <v>75.61</v>
      </c>
      <c r="D492" s="130">
        <v>75.61</v>
      </c>
      <c r="E492" s="130">
        <v>74.430000000000007</v>
      </c>
      <c r="F492" s="130">
        <v>75.05</v>
      </c>
      <c r="G492" s="131">
        <v>1585</v>
      </c>
      <c r="H492" s="130" t="s">
        <v>23</v>
      </c>
      <c r="I492" s="130">
        <v>74.828299999999999</v>
      </c>
      <c r="J492" s="132">
        <v>75.69</v>
      </c>
      <c r="K492" s="130">
        <v>76</v>
      </c>
      <c r="L492" s="130">
        <v>74.59</v>
      </c>
      <c r="M492" s="130">
        <v>75.23</v>
      </c>
      <c r="N492" s="130">
        <v>75.03</v>
      </c>
      <c r="O492" s="131">
        <v>20132</v>
      </c>
      <c r="P492" s="133">
        <v>75.052999999999997</v>
      </c>
      <c r="Q492" s="131">
        <v>377766</v>
      </c>
      <c r="R492" s="134">
        <f t="shared" si="35"/>
        <v>1514530.36</v>
      </c>
      <c r="S492" s="13">
        <f t="shared" si="37"/>
        <v>-8.0432489451476297E-3</v>
      </c>
      <c r="T492" s="12">
        <f t="shared" si="38"/>
        <v>-0.60999999999999943</v>
      </c>
      <c r="U492" s="14">
        <f t="shared" si="39"/>
        <v>-0.15000000000000568</v>
      </c>
      <c r="V492" s="12">
        <f t="shared" si="36"/>
        <v>1.4099999999999966</v>
      </c>
    </row>
    <row r="493" spans="1:22" x14ac:dyDescent="0.3">
      <c r="B493" s="365">
        <v>44880</v>
      </c>
      <c r="C493" s="130">
        <v>74.69</v>
      </c>
      <c r="D493" s="130">
        <v>77.010000000000005</v>
      </c>
      <c r="E493" s="130">
        <v>73.86</v>
      </c>
      <c r="F493" s="130">
        <v>76.48</v>
      </c>
      <c r="G493" s="131">
        <v>3029</v>
      </c>
      <c r="H493" s="130" t="s">
        <v>23</v>
      </c>
      <c r="I493" s="130">
        <v>74.813699999999997</v>
      </c>
      <c r="J493" s="132">
        <v>75.03</v>
      </c>
      <c r="K493" s="130">
        <v>77.25</v>
      </c>
      <c r="L493" s="130">
        <v>74</v>
      </c>
      <c r="M493" s="130">
        <v>76.650000000000006</v>
      </c>
      <c r="N493" s="130">
        <v>77.12</v>
      </c>
      <c r="O493" s="131">
        <v>20444</v>
      </c>
      <c r="P493" s="133">
        <v>75.287400000000005</v>
      </c>
      <c r="Q493" s="131">
        <v>376808</v>
      </c>
      <c r="R493" s="134">
        <f t="shared" si="35"/>
        <v>1567032.6</v>
      </c>
      <c r="S493" s="13">
        <f t="shared" si="37"/>
        <v>1.8875448624219082E-2</v>
      </c>
      <c r="T493" s="12">
        <f t="shared" si="38"/>
        <v>1.4200000000000017</v>
      </c>
      <c r="U493" s="14">
        <f t="shared" si="39"/>
        <v>-0.20000000000000284</v>
      </c>
      <c r="V493" s="12">
        <f t="shared" si="36"/>
        <v>3.25</v>
      </c>
    </row>
    <row r="494" spans="1:22" x14ac:dyDescent="0.3">
      <c r="B494" s="365">
        <v>44881</v>
      </c>
      <c r="C494" s="130">
        <v>76.3</v>
      </c>
      <c r="D494" s="130">
        <v>77.09</v>
      </c>
      <c r="E494" s="130">
        <v>73.150000000000006</v>
      </c>
      <c r="F494" s="130">
        <v>73.25</v>
      </c>
      <c r="G494" s="131">
        <v>1167</v>
      </c>
      <c r="H494" s="130" t="s">
        <v>23</v>
      </c>
      <c r="I494" s="130">
        <v>74.584800000000001</v>
      </c>
      <c r="J494" s="132">
        <v>77</v>
      </c>
      <c r="K494" s="130">
        <v>77.41</v>
      </c>
      <c r="L494" s="130">
        <v>73.08</v>
      </c>
      <c r="M494" s="130">
        <v>73.41</v>
      </c>
      <c r="N494" s="130">
        <v>73.400000000000006</v>
      </c>
      <c r="O494" s="131">
        <v>30683</v>
      </c>
      <c r="P494" s="133">
        <v>74.275300000000001</v>
      </c>
      <c r="Q494" s="131">
        <v>373883</v>
      </c>
      <c r="R494" s="134">
        <f t="shared" si="35"/>
        <v>2252439.0299999998</v>
      </c>
      <c r="S494" s="13">
        <f t="shared" si="37"/>
        <v>-4.2270058708414937E-2</v>
      </c>
      <c r="T494" s="12">
        <f t="shared" si="38"/>
        <v>-3.2400000000000091</v>
      </c>
      <c r="U494" s="14">
        <f t="shared" si="39"/>
        <v>0.34999999999999432</v>
      </c>
      <c r="V494" s="12">
        <f t="shared" si="36"/>
        <v>4.3299999999999983</v>
      </c>
    </row>
    <row r="495" spans="1:22" x14ac:dyDescent="0.3">
      <c r="B495" s="365">
        <v>44882</v>
      </c>
      <c r="C495" s="130">
        <v>73.05</v>
      </c>
      <c r="D495" s="130">
        <v>74.31</v>
      </c>
      <c r="E495" s="130">
        <v>71.87</v>
      </c>
      <c r="F495" s="130">
        <v>72.239999999999995</v>
      </c>
      <c r="G495" s="131">
        <v>552</v>
      </c>
      <c r="H495" s="130" t="s">
        <v>23</v>
      </c>
      <c r="I495" s="130">
        <v>72.784300000000002</v>
      </c>
      <c r="J495" s="132">
        <v>73.55</v>
      </c>
      <c r="K495" s="130">
        <v>74.709999999999994</v>
      </c>
      <c r="L495" s="130">
        <v>71.89</v>
      </c>
      <c r="M495" s="130">
        <v>72.400000000000006</v>
      </c>
      <c r="N495" s="130">
        <v>72</v>
      </c>
      <c r="O495" s="131">
        <v>21449</v>
      </c>
      <c r="P495" s="133">
        <v>73.107699999999994</v>
      </c>
      <c r="Q495" s="131">
        <v>367158</v>
      </c>
      <c r="R495" s="134">
        <f t="shared" si="35"/>
        <v>1552907.6</v>
      </c>
      <c r="S495" s="13">
        <f t="shared" si="37"/>
        <v>-1.3758343549925001E-2</v>
      </c>
      <c r="T495" s="12">
        <f t="shared" si="38"/>
        <v>-1.0099999999999909</v>
      </c>
      <c r="U495" s="14">
        <f t="shared" si="39"/>
        <v>0.14000000000000057</v>
      </c>
      <c r="V495" s="12">
        <f t="shared" si="36"/>
        <v>2.8199999999999932</v>
      </c>
    </row>
    <row r="496" spans="1:22" s="24" customFormat="1" x14ac:dyDescent="0.3">
      <c r="A496" s="74">
        <f>+M496/M491-1</f>
        <v>-4.4435654008438852E-2</v>
      </c>
      <c r="B496" s="366">
        <v>44883</v>
      </c>
      <c r="C496" s="137">
        <v>71.89</v>
      </c>
      <c r="D496" s="137">
        <v>73.599999999999994</v>
      </c>
      <c r="E496" s="137">
        <v>71.89</v>
      </c>
      <c r="F496" s="137">
        <v>72.31</v>
      </c>
      <c r="G496" s="138">
        <v>300</v>
      </c>
      <c r="H496" s="137" t="s">
        <v>23</v>
      </c>
      <c r="I496" s="137">
        <v>72.567599999999999</v>
      </c>
      <c r="J496" s="139">
        <v>72.38</v>
      </c>
      <c r="K496" s="137">
        <v>73.989999999999995</v>
      </c>
      <c r="L496" s="137">
        <v>71.95</v>
      </c>
      <c r="M496" s="137">
        <v>72.47</v>
      </c>
      <c r="N496" s="137">
        <v>72.150000000000006</v>
      </c>
      <c r="O496" s="138">
        <v>19317</v>
      </c>
      <c r="P496" s="140">
        <v>72.798100000000005</v>
      </c>
      <c r="Q496" s="138">
        <v>364594</v>
      </c>
      <c r="R496" s="141">
        <f t="shared" si="35"/>
        <v>1399902.99</v>
      </c>
      <c r="S496" s="72">
        <f t="shared" si="37"/>
        <v>9.6685082872927097E-4</v>
      </c>
      <c r="T496" s="73">
        <f t="shared" si="38"/>
        <v>6.9999999999993179E-2</v>
      </c>
      <c r="U496" s="96">
        <f t="shared" si="39"/>
        <v>-2.0000000000010232E-2</v>
      </c>
      <c r="V496" s="73">
        <f t="shared" si="36"/>
        <v>2.039999999999992</v>
      </c>
    </row>
    <row r="497" spans="1:22" x14ac:dyDescent="0.3">
      <c r="B497" s="365">
        <v>44886</v>
      </c>
      <c r="C497" s="130">
        <v>72.19</v>
      </c>
      <c r="D497" s="130">
        <v>74.930000000000007</v>
      </c>
      <c r="E497" s="130">
        <v>72.19</v>
      </c>
      <c r="F497" s="130">
        <v>74.45</v>
      </c>
      <c r="G497" s="131">
        <v>1320</v>
      </c>
      <c r="H497" s="130" t="s">
        <v>23</v>
      </c>
      <c r="I497" s="130">
        <v>74.4084</v>
      </c>
      <c r="J497" s="132">
        <v>72.540000000000006</v>
      </c>
      <c r="K497" s="130">
        <v>75.2</v>
      </c>
      <c r="L497" s="130">
        <v>71.680000000000007</v>
      </c>
      <c r="M497" s="130">
        <v>74.61</v>
      </c>
      <c r="N497" s="130">
        <v>74.290000000000006</v>
      </c>
      <c r="O497" s="131">
        <v>18751</v>
      </c>
      <c r="P497" s="133">
        <v>74.142700000000005</v>
      </c>
      <c r="Q497" s="131">
        <v>362965</v>
      </c>
      <c r="R497" s="134">
        <f t="shared" si="35"/>
        <v>1399012.11</v>
      </c>
      <c r="S497" s="13">
        <f t="shared" si="37"/>
        <v>2.9529460466399815E-2</v>
      </c>
      <c r="T497" s="12">
        <f t="shared" si="38"/>
        <v>2.1400000000000006</v>
      </c>
      <c r="U497" s="14">
        <f t="shared" si="39"/>
        <v>7.000000000000739E-2</v>
      </c>
      <c r="V497" s="12">
        <f t="shared" si="36"/>
        <v>3.519999999999996</v>
      </c>
    </row>
    <row r="498" spans="1:22" x14ac:dyDescent="0.3">
      <c r="B498" s="365">
        <v>44887</v>
      </c>
      <c r="C498" s="130">
        <v>73.989999999999995</v>
      </c>
      <c r="D498" s="130">
        <v>74.45</v>
      </c>
      <c r="E498" s="130">
        <v>73.37</v>
      </c>
      <c r="F498" s="130">
        <v>73.72</v>
      </c>
      <c r="G498" s="131">
        <v>1402</v>
      </c>
      <c r="H498" s="130" t="s">
        <v>23</v>
      </c>
      <c r="I498" s="130">
        <v>73.914199999999994</v>
      </c>
      <c r="J498" s="132">
        <v>74.7</v>
      </c>
      <c r="K498" s="130">
        <v>74.7</v>
      </c>
      <c r="L498" s="130">
        <v>73.3</v>
      </c>
      <c r="M498" s="130">
        <v>73.89</v>
      </c>
      <c r="N498" s="130">
        <v>73.87</v>
      </c>
      <c r="O498" s="131">
        <v>17410</v>
      </c>
      <c r="P498" s="133">
        <v>73.977400000000003</v>
      </c>
      <c r="Q498" s="131">
        <v>364274</v>
      </c>
      <c r="R498" s="134">
        <f t="shared" si="35"/>
        <v>1286424.8999999999</v>
      </c>
      <c r="S498" s="13">
        <f t="shared" si="37"/>
        <v>-9.6501809408926498E-3</v>
      </c>
      <c r="T498" s="12">
        <f t="shared" si="38"/>
        <v>-0.71999999999999886</v>
      </c>
      <c r="U498" s="14">
        <f t="shared" si="39"/>
        <v>9.0000000000003411E-2</v>
      </c>
      <c r="V498" s="12">
        <f t="shared" si="36"/>
        <v>1.4000000000000057</v>
      </c>
    </row>
    <row r="499" spans="1:22" x14ac:dyDescent="0.3">
      <c r="B499" s="365">
        <v>44888</v>
      </c>
      <c r="C499" s="130">
        <v>73.69</v>
      </c>
      <c r="D499" s="130">
        <v>76.599999999999994</v>
      </c>
      <c r="E499" s="130">
        <v>73.540000000000006</v>
      </c>
      <c r="F499" s="130">
        <v>75.69</v>
      </c>
      <c r="G499" s="131">
        <v>1372</v>
      </c>
      <c r="H499" s="130" t="s">
        <v>23</v>
      </c>
      <c r="I499" s="130">
        <v>75.350300000000004</v>
      </c>
      <c r="J499" s="132">
        <v>74.09</v>
      </c>
      <c r="K499" s="130">
        <v>76.88</v>
      </c>
      <c r="L499" s="130">
        <v>73.599999999999994</v>
      </c>
      <c r="M499" s="130">
        <v>75.87</v>
      </c>
      <c r="N499" s="130">
        <v>75.849999999999994</v>
      </c>
      <c r="O499" s="131">
        <v>19416</v>
      </c>
      <c r="P499" s="133">
        <v>75.466300000000004</v>
      </c>
      <c r="Q499" s="131">
        <v>365206</v>
      </c>
      <c r="R499" s="134">
        <f t="shared" si="35"/>
        <v>1473091.9200000002</v>
      </c>
      <c r="S499" s="13">
        <f t="shared" si="37"/>
        <v>2.679658952496955E-2</v>
      </c>
      <c r="T499" s="12">
        <f t="shared" si="38"/>
        <v>1.980000000000004</v>
      </c>
      <c r="U499" s="14">
        <f t="shared" si="39"/>
        <v>0.20000000000000284</v>
      </c>
      <c r="V499" s="12">
        <f t="shared" si="36"/>
        <v>3.2800000000000011</v>
      </c>
    </row>
    <row r="500" spans="1:22" x14ac:dyDescent="0.3">
      <c r="B500" s="365">
        <v>44889</v>
      </c>
      <c r="C500" s="130">
        <v>75.83</v>
      </c>
      <c r="D500" s="130">
        <v>78.52</v>
      </c>
      <c r="E500" s="130">
        <v>75.45</v>
      </c>
      <c r="F500" s="130">
        <v>78.08</v>
      </c>
      <c r="G500" s="131">
        <v>1675</v>
      </c>
      <c r="H500" s="130" t="s">
        <v>23</v>
      </c>
      <c r="I500" s="130">
        <v>76.778199999999998</v>
      </c>
      <c r="J500" s="132">
        <v>76.05</v>
      </c>
      <c r="K500" s="130">
        <v>78.75</v>
      </c>
      <c r="L500" s="130">
        <v>75.63</v>
      </c>
      <c r="M500" s="130">
        <v>78.27</v>
      </c>
      <c r="N500" s="130">
        <v>78.62</v>
      </c>
      <c r="O500" s="131">
        <v>16632</v>
      </c>
      <c r="P500" s="133">
        <v>77.188699999999997</v>
      </c>
      <c r="Q500" s="131">
        <v>366104</v>
      </c>
      <c r="R500" s="134">
        <f t="shared" si="35"/>
        <v>1301786.6399999999</v>
      </c>
      <c r="S500" s="13">
        <f t="shared" si="37"/>
        <v>3.1633056544088545E-2</v>
      </c>
      <c r="T500" s="12">
        <f t="shared" si="38"/>
        <v>2.3999999999999915</v>
      </c>
      <c r="U500" s="14">
        <f t="shared" si="39"/>
        <v>0.17999999999999261</v>
      </c>
      <c r="V500" s="12">
        <f t="shared" si="36"/>
        <v>3.1200000000000045</v>
      </c>
    </row>
    <row r="501" spans="1:22" s="24" customFormat="1" x14ac:dyDescent="0.3">
      <c r="A501" s="74">
        <f>+M501/M496-1</f>
        <v>8.817441700013795E-2</v>
      </c>
      <c r="B501" s="366">
        <v>44890</v>
      </c>
      <c r="C501" s="137">
        <v>78.61</v>
      </c>
      <c r="D501" s="137">
        <v>79.5</v>
      </c>
      <c r="E501" s="137">
        <v>77.989999999999995</v>
      </c>
      <c r="F501" s="137">
        <v>78.680000000000007</v>
      </c>
      <c r="G501" s="138">
        <v>880</v>
      </c>
      <c r="H501" s="137" t="s">
        <v>23</v>
      </c>
      <c r="I501" s="137">
        <v>78.789500000000004</v>
      </c>
      <c r="J501" s="139">
        <v>78.709999999999994</v>
      </c>
      <c r="K501" s="137">
        <v>79.78</v>
      </c>
      <c r="L501" s="137">
        <v>78.099999999999994</v>
      </c>
      <c r="M501" s="137">
        <v>78.86</v>
      </c>
      <c r="N501" s="137">
        <v>78.819999999999993</v>
      </c>
      <c r="O501" s="138">
        <v>13609</v>
      </c>
      <c r="P501" s="140">
        <v>78.922799999999995</v>
      </c>
      <c r="Q501" s="138">
        <v>364944</v>
      </c>
      <c r="R501" s="141">
        <f t="shared" si="35"/>
        <v>1073205.74</v>
      </c>
      <c r="S501" s="72">
        <f t="shared" si="37"/>
        <v>7.5380094544525988E-3</v>
      </c>
      <c r="T501" s="73">
        <f t="shared" si="38"/>
        <v>0.59000000000000341</v>
      </c>
      <c r="U501" s="96">
        <f t="shared" si="39"/>
        <v>0.43999999999999773</v>
      </c>
      <c r="V501" s="73">
        <f t="shared" si="36"/>
        <v>1.6800000000000068</v>
      </c>
    </row>
    <row r="502" spans="1:22" x14ac:dyDescent="0.3">
      <c r="B502" s="365">
        <v>44893</v>
      </c>
      <c r="C502" s="130">
        <v>77.75</v>
      </c>
      <c r="D502" s="130">
        <v>78.819999999999993</v>
      </c>
      <c r="E502" s="130">
        <v>76.900000000000006</v>
      </c>
      <c r="F502" s="130">
        <v>78.680000000000007</v>
      </c>
      <c r="G502" s="131">
        <v>4286</v>
      </c>
      <c r="H502" s="130" t="s">
        <v>23</v>
      </c>
      <c r="I502" s="130">
        <v>77.655299999999997</v>
      </c>
      <c r="J502" s="132">
        <v>78.77</v>
      </c>
      <c r="K502" s="130">
        <v>79.040000000000006</v>
      </c>
      <c r="L502" s="130">
        <v>76.87</v>
      </c>
      <c r="M502" s="130">
        <v>78.81</v>
      </c>
      <c r="N502" s="130">
        <v>78.52</v>
      </c>
      <c r="O502" s="131">
        <v>22276</v>
      </c>
      <c r="P502" s="133">
        <v>77.775700000000001</v>
      </c>
      <c r="Q502" s="131">
        <v>363822</v>
      </c>
      <c r="R502" s="134">
        <f t="shared" si="35"/>
        <v>1755571.56</v>
      </c>
      <c r="S502" s="13">
        <f t="shared" si="37"/>
        <v>-6.3403499873193603E-4</v>
      </c>
      <c r="T502" s="12">
        <f t="shared" si="38"/>
        <v>-4.9999999999997158E-2</v>
      </c>
      <c r="U502" s="14">
        <f t="shared" si="39"/>
        <v>-9.0000000000003411E-2</v>
      </c>
      <c r="V502" s="12">
        <f t="shared" si="36"/>
        <v>2.1700000000000017</v>
      </c>
    </row>
    <row r="503" spans="1:22" x14ac:dyDescent="0.3">
      <c r="B503" s="365">
        <v>44894</v>
      </c>
      <c r="C503" s="130">
        <v>78.44</v>
      </c>
      <c r="D503" s="130">
        <v>81.33</v>
      </c>
      <c r="E503" s="130">
        <v>78.069999999999993</v>
      </c>
      <c r="F503" s="130">
        <v>81.12</v>
      </c>
      <c r="G503" s="131">
        <v>2697</v>
      </c>
      <c r="H503" s="130" t="s">
        <v>23</v>
      </c>
      <c r="I503" s="130">
        <v>79.898700000000005</v>
      </c>
      <c r="J503" s="132">
        <v>78.86</v>
      </c>
      <c r="K503" s="130">
        <v>81.5</v>
      </c>
      <c r="L503" s="130">
        <v>78.05</v>
      </c>
      <c r="M503" s="130">
        <v>81.25</v>
      </c>
      <c r="N503" s="130">
        <v>81.349999999999994</v>
      </c>
      <c r="O503" s="131">
        <v>17137</v>
      </c>
      <c r="P503" s="133">
        <v>79.974199999999996</v>
      </c>
      <c r="Q503" s="131">
        <v>363750</v>
      </c>
      <c r="R503" s="134">
        <f t="shared" si="35"/>
        <v>1392381.25</v>
      </c>
      <c r="S503" s="13">
        <f t="shared" si="37"/>
        <v>3.0960538002791527E-2</v>
      </c>
      <c r="T503" s="12">
        <f t="shared" si="38"/>
        <v>2.4399999999999977</v>
      </c>
      <c r="U503" s="14">
        <f t="shared" si="39"/>
        <v>4.9999999999997158E-2</v>
      </c>
      <c r="V503" s="12">
        <f t="shared" si="36"/>
        <v>3.4500000000000028</v>
      </c>
    </row>
    <row r="504" spans="1:22" x14ac:dyDescent="0.3">
      <c r="B504" s="365">
        <v>44895</v>
      </c>
      <c r="C504" s="130">
        <v>81.11</v>
      </c>
      <c r="D504" s="130">
        <v>84.89</v>
      </c>
      <c r="E504" s="130">
        <v>80.72</v>
      </c>
      <c r="F504" s="130">
        <v>84.55</v>
      </c>
      <c r="G504" s="131">
        <v>1267</v>
      </c>
      <c r="H504" s="130" t="s">
        <v>23</v>
      </c>
      <c r="I504" s="130">
        <v>83.430800000000005</v>
      </c>
      <c r="J504" s="132">
        <v>81.12</v>
      </c>
      <c r="K504" s="75">
        <v>85.25</v>
      </c>
      <c r="L504" s="130">
        <v>80.81</v>
      </c>
      <c r="M504" s="130">
        <v>84.69</v>
      </c>
      <c r="N504" s="130">
        <v>84.79</v>
      </c>
      <c r="O504" s="131">
        <v>32887</v>
      </c>
      <c r="P504" s="133">
        <v>83.508099999999999</v>
      </c>
      <c r="Q504" s="131">
        <v>359098</v>
      </c>
      <c r="R504" s="134">
        <f t="shared" si="35"/>
        <v>2785200.03</v>
      </c>
      <c r="S504" s="13">
        <f t="shared" si="37"/>
        <v>4.2338461538461436E-2</v>
      </c>
      <c r="T504" s="12">
        <f t="shared" si="38"/>
        <v>3.4399999999999977</v>
      </c>
      <c r="U504" s="14">
        <f t="shared" si="39"/>
        <v>-0.12999999999999545</v>
      </c>
      <c r="V504" s="12">
        <f t="shared" si="36"/>
        <v>4.4399999999999977</v>
      </c>
    </row>
    <row r="505" spans="1:22" x14ac:dyDescent="0.3">
      <c r="B505" s="367">
        <v>44896</v>
      </c>
      <c r="C505" s="143">
        <v>84.31</v>
      </c>
      <c r="D505" s="143">
        <v>88.51</v>
      </c>
      <c r="E505" s="143">
        <v>84.02</v>
      </c>
      <c r="F505" s="143">
        <v>85.11</v>
      </c>
      <c r="G505" s="144">
        <v>2062</v>
      </c>
      <c r="H505" s="143" t="s">
        <v>23</v>
      </c>
      <c r="I505" s="143">
        <v>86.179000000000002</v>
      </c>
      <c r="J505" s="145">
        <v>84.86</v>
      </c>
      <c r="K505" s="143">
        <v>88.75</v>
      </c>
      <c r="L505" s="143">
        <v>83.87</v>
      </c>
      <c r="M505" s="143">
        <v>85.22</v>
      </c>
      <c r="N505" s="143">
        <v>84.81</v>
      </c>
      <c r="O505" s="144">
        <v>28959</v>
      </c>
      <c r="P505" s="146">
        <v>86.205600000000004</v>
      </c>
      <c r="Q505" s="144">
        <v>361440</v>
      </c>
      <c r="R505" s="147">
        <f t="shared" si="35"/>
        <v>2467885.98</v>
      </c>
      <c r="S505" s="13">
        <f t="shared" si="37"/>
        <v>6.2581178415397343E-3</v>
      </c>
      <c r="T505" s="12">
        <f t="shared" si="38"/>
        <v>0.53000000000000114</v>
      </c>
      <c r="U505" s="14">
        <f t="shared" si="39"/>
        <v>0.17000000000000171</v>
      </c>
      <c r="V505" s="12">
        <f t="shared" si="36"/>
        <v>4.8799999999999955</v>
      </c>
    </row>
    <row r="506" spans="1:22" s="24" customFormat="1" x14ac:dyDescent="0.3">
      <c r="A506" s="74">
        <f>+M506/M501-1</f>
        <v>0.11171696677656606</v>
      </c>
      <c r="B506" s="368">
        <v>44897</v>
      </c>
      <c r="C506" s="149">
        <v>85.66</v>
      </c>
      <c r="D506" s="149">
        <v>87.76</v>
      </c>
      <c r="E506" s="149">
        <v>84.5</v>
      </c>
      <c r="F506" s="149">
        <v>87.58</v>
      </c>
      <c r="G506" s="150">
        <v>5807</v>
      </c>
      <c r="H506" s="149" t="s">
        <v>23</v>
      </c>
      <c r="I506" s="149">
        <v>86.027500000000003</v>
      </c>
      <c r="J506" s="151">
        <v>85</v>
      </c>
      <c r="K506" s="149">
        <v>87.98</v>
      </c>
      <c r="L506" s="149">
        <v>84.45</v>
      </c>
      <c r="M506" s="149">
        <v>87.67</v>
      </c>
      <c r="N506" s="149">
        <v>87.74</v>
      </c>
      <c r="O506" s="150">
        <v>29743</v>
      </c>
      <c r="P506" s="152">
        <v>86.475999999999999</v>
      </c>
      <c r="Q506" s="150">
        <v>353055</v>
      </c>
      <c r="R506" s="153">
        <f t="shared" si="35"/>
        <v>2607568.81</v>
      </c>
      <c r="S506" s="72">
        <f t="shared" si="37"/>
        <v>2.8749119924900368E-2</v>
      </c>
      <c r="T506" s="73">
        <f t="shared" si="38"/>
        <v>2.4500000000000028</v>
      </c>
      <c r="U506" s="96">
        <f t="shared" si="39"/>
        <v>-0.21999999999999886</v>
      </c>
      <c r="V506" s="73">
        <f t="shared" si="36"/>
        <v>3.5300000000000011</v>
      </c>
    </row>
    <row r="507" spans="1:22" x14ac:dyDescent="0.3">
      <c r="B507" s="367">
        <v>44900</v>
      </c>
      <c r="C507" s="143">
        <v>86.97</v>
      </c>
      <c r="D507" s="143">
        <v>88.2</v>
      </c>
      <c r="E507" s="143">
        <v>85.4</v>
      </c>
      <c r="F507" s="143">
        <v>87.26</v>
      </c>
      <c r="G507" s="144">
        <v>1893</v>
      </c>
      <c r="H507" s="143" t="s">
        <v>23</v>
      </c>
      <c r="I507" s="143">
        <v>86.736699999999999</v>
      </c>
      <c r="J507" s="145">
        <v>87.92</v>
      </c>
      <c r="K507" s="143">
        <v>88.34</v>
      </c>
      <c r="L507" s="143">
        <v>85.39</v>
      </c>
      <c r="M507" s="143">
        <v>87.31</v>
      </c>
      <c r="N507" s="143">
        <v>87.16</v>
      </c>
      <c r="O507" s="144">
        <v>27588</v>
      </c>
      <c r="P507" s="146">
        <v>86.876499999999993</v>
      </c>
      <c r="Q507" s="144">
        <v>343565</v>
      </c>
      <c r="R507" s="147">
        <f t="shared" si="35"/>
        <v>2408708.2800000003</v>
      </c>
      <c r="S507" s="13">
        <f t="shared" si="37"/>
        <v>-4.1063077449526864E-3</v>
      </c>
      <c r="T507" s="12">
        <f t="shared" si="38"/>
        <v>-0.35999999999999943</v>
      </c>
      <c r="U507" s="14">
        <f t="shared" si="39"/>
        <v>0.25</v>
      </c>
      <c r="V507" s="12">
        <f t="shared" si="36"/>
        <v>2.9500000000000028</v>
      </c>
    </row>
    <row r="508" spans="1:22" x14ac:dyDescent="0.3">
      <c r="B508" s="367">
        <v>44901</v>
      </c>
      <c r="C508" s="143">
        <v>87.19</v>
      </c>
      <c r="D508" s="143">
        <v>89</v>
      </c>
      <c r="E508" s="143">
        <v>86.33</v>
      </c>
      <c r="F508" s="143">
        <v>87.64</v>
      </c>
      <c r="G508" s="144">
        <v>11851</v>
      </c>
      <c r="H508" s="143" t="s">
        <v>23</v>
      </c>
      <c r="I508" s="143">
        <v>88.222899999999996</v>
      </c>
      <c r="J508" s="145">
        <v>87.13</v>
      </c>
      <c r="K508" s="154">
        <v>89.49</v>
      </c>
      <c r="L508" s="143">
        <v>86</v>
      </c>
      <c r="M508" s="143">
        <v>87.69</v>
      </c>
      <c r="N508" s="143">
        <v>88.14</v>
      </c>
      <c r="O508" s="144">
        <v>48235</v>
      </c>
      <c r="P508" s="146">
        <v>87.963899999999995</v>
      </c>
      <c r="Q508" s="144">
        <v>320351</v>
      </c>
      <c r="R508" s="147">
        <f t="shared" si="35"/>
        <v>4229727.1499999994</v>
      </c>
      <c r="S508" s="13">
        <f t="shared" si="37"/>
        <v>4.3523078685143712E-3</v>
      </c>
      <c r="T508" s="12">
        <f t="shared" si="38"/>
        <v>0.37999999999999545</v>
      </c>
      <c r="U508" s="14">
        <f t="shared" si="39"/>
        <v>-0.18000000000000682</v>
      </c>
      <c r="V508" s="12">
        <f t="shared" si="36"/>
        <v>3.4899999999999949</v>
      </c>
    </row>
    <row r="509" spans="1:22" x14ac:dyDescent="0.3">
      <c r="B509" s="367">
        <v>44902</v>
      </c>
      <c r="C509" s="143">
        <v>87.5</v>
      </c>
      <c r="D509" s="143">
        <v>88.46</v>
      </c>
      <c r="E509" s="143">
        <v>86.09</v>
      </c>
      <c r="F509" s="143">
        <v>88.01</v>
      </c>
      <c r="G509" s="144">
        <v>936</v>
      </c>
      <c r="H509" s="143" t="s">
        <v>23</v>
      </c>
      <c r="I509" s="143">
        <v>87.836699999999993</v>
      </c>
      <c r="J509" s="145">
        <v>88.25</v>
      </c>
      <c r="K509" s="143">
        <v>88.67</v>
      </c>
      <c r="L509" s="143">
        <v>86.1</v>
      </c>
      <c r="M509" s="143">
        <v>88.07</v>
      </c>
      <c r="N509" s="143">
        <v>88.04</v>
      </c>
      <c r="O509" s="144">
        <v>24981</v>
      </c>
      <c r="P509" s="146">
        <v>87.508700000000005</v>
      </c>
      <c r="Q509" s="144">
        <v>310038</v>
      </c>
      <c r="R509" s="147">
        <f t="shared" si="35"/>
        <v>2200076.67</v>
      </c>
      <c r="S509" s="13">
        <f t="shared" si="37"/>
        <v>4.3334473714220501E-3</v>
      </c>
      <c r="T509" s="12">
        <f t="shared" si="38"/>
        <v>0.37999999999999545</v>
      </c>
      <c r="U509" s="14">
        <f t="shared" si="39"/>
        <v>0.56000000000000227</v>
      </c>
      <c r="V509" s="12">
        <f t="shared" si="36"/>
        <v>2.5700000000000074</v>
      </c>
    </row>
    <row r="510" spans="1:22" x14ac:dyDescent="0.3">
      <c r="B510" s="367">
        <v>44903</v>
      </c>
      <c r="C510" s="143">
        <v>88.36</v>
      </c>
      <c r="D510" s="143">
        <v>89.23</v>
      </c>
      <c r="E510" s="143">
        <v>87.81</v>
      </c>
      <c r="F510" s="143">
        <v>88.61</v>
      </c>
      <c r="G510" s="144">
        <v>2000</v>
      </c>
      <c r="H510" s="143" t="s">
        <v>23</v>
      </c>
      <c r="I510" s="143">
        <v>88.596599999999995</v>
      </c>
      <c r="J510" s="145">
        <v>88.15</v>
      </c>
      <c r="K510" s="154">
        <v>89.54</v>
      </c>
      <c r="L510" s="143">
        <v>87.6</v>
      </c>
      <c r="M510" s="143">
        <v>88.67</v>
      </c>
      <c r="N510" s="143">
        <v>88.68</v>
      </c>
      <c r="O510" s="144">
        <v>29003</v>
      </c>
      <c r="P510" s="146">
        <v>88.759299999999996</v>
      </c>
      <c r="Q510" s="144">
        <v>303513</v>
      </c>
      <c r="R510" s="147">
        <f t="shared" si="35"/>
        <v>2571696.0100000002</v>
      </c>
      <c r="S510" s="13">
        <f t="shared" si="37"/>
        <v>6.8127625752243404E-3</v>
      </c>
      <c r="T510" s="12">
        <f t="shared" si="38"/>
        <v>0.60000000000000853</v>
      </c>
      <c r="U510" s="14">
        <f t="shared" si="39"/>
        <v>8.0000000000012506E-2</v>
      </c>
      <c r="V510" s="12">
        <f t="shared" si="36"/>
        <v>1.9400000000000119</v>
      </c>
    </row>
    <row r="511" spans="1:22" s="24" customFormat="1" x14ac:dyDescent="0.3">
      <c r="A511" s="74">
        <f>+M511/M506-1</f>
        <v>1.9390897684499198E-3</v>
      </c>
      <c r="B511" s="368">
        <v>44904</v>
      </c>
      <c r="C511" s="149">
        <v>87.84</v>
      </c>
      <c r="D511" s="149">
        <v>88.85</v>
      </c>
      <c r="E511" s="149">
        <v>86.74</v>
      </c>
      <c r="F511" s="149">
        <v>87.76</v>
      </c>
      <c r="G511" s="150">
        <v>9987</v>
      </c>
      <c r="H511" s="149" t="s">
        <v>23</v>
      </c>
      <c r="I511" s="149">
        <v>87.846400000000003</v>
      </c>
      <c r="J511" s="151">
        <v>88.65</v>
      </c>
      <c r="K511" s="149">
        <v>89.19</v>
      </c>
      <c r="L511" s="149">
        <v>86.7</v>
      </c>
      <c r="M511" s="149">
        <v>87.84</v>
      </c>
      <c r="N511" s="149">
        <v>87.59</v>
      </c>
      <c r="O511" s="150">
        <v>26049</v>
      </c>
      <c r="P511" s="152">
        <v>87.986500000000007</v>
      </c>
      <c r="Q511" s="150">
        <v>296159</v>
      </c>
      <c r="R511" s="153">
        <f t="shared" si="35"/>
        <v>2288144.16</v>
      </c>
      <c r="S511" s="72">
        <f t="shared" si="37"/>
        <v>-9.3605503552497415E-3</v>
      </c>
      <c r="T511" s="73">
        <f t="shared" si="38"/>
        <v>-0.82999999999999829</v>
      </c>
      <c r="U511" s="96">
        <f t="shared" si="39"/>
        <v>-1.9999999999996021E-2</v>
      </c>
      <c r="V511" s="73">
        <f t="shared" si="36"/>
        <v>2.4899999999999949</v>
      </c>
    </row>
    <row r="512" spans="1:22" x14ac:dyDescent="0.3">
      <c r="B512" s="367">
        <v>44907</v>
      </c>
      <c r="C512" s="143">
        <v>87.59</v>
      </c>
      <c r="D512" s="143">
        <v>90.3</v>
      </c>
      <c r="E512" s="143">
        <v>87.59</v>
      </c>
      <c r="F512" s="143">
        <v>90.1</v>
      </c>
      <c r="G512" s="144">
        <v>977</v>
      </c>
      <c r="H512" s="143" t="s">
        <v>23</v>
      </c>
      <c r="I512" s="143">
        <v>88.670299999999997</v>
      </c>
      <c r="J512" s="145">
        <v>87.5</v>
      </c>
      <c r="K512" s="155">
        <v>90.42</v>
      </c>
      <c r="L512" s="143">
        <v>87.36</v>
      </c>
      <c r="M512" s="154">
        <v>90.17</v>
      </c>
      <c r="N512" s="143">
        <v>89.82</v>
      </c>
      <c r="O512" s="144">
        <v>20582</v>
      </c>
      <c r="P512" s="146">
        <v>89.199799999999996</v>
      </c>
      <c r="Q512" s="144">
        <v>289783</v>
      </c>
      <c r="R512" s="147">
        <f t="shared" si="35"/>
        <v>1855878.94</v>
      </c>
      <c r="S512" s="13">
        <f t="shared" si="37"/>
        <v>2.6525500910746791E-2</v>
      </c>
      <c r="T512" s="12">
        <f t="shared" si="38"/>
        <v>2.3299999999999983</v>
      </c>
      <c r="U512" s="14">
        <f t="shared" si="39"/>
        <v>-0.34000000000000341</v>
      </c>
      <c r="V512" s="12">
        <f t="shared" si="36"/>
        <v>3.0600000000000023</v>
      </c>
    </row>
    <row r="513" spans="1:22" x14ac:dyDescent="0.3">
      <c r="B513" s="367">
        <v>44908</v>
      </c>
      <c r="C513" s="143">
        <v>89.55</v>
      </c>
      <c r="D513" s="143">
        <v>89.55</v>
      </c>
      <c r="E513" s="143">
        <v>87.6</v>
      </c>
      <c r="F513" s="143">
        <v>88.59</v>
      </c>
      <c r="G513" s="144">
        <v>1787</v>
      </c>
      <c r="H513" s="143" t="s">
        <v>23</v>
      </c>
      <c r="I513" s="143">
        <v>88.889899999999997</v>
      </c>
      <c r="J513" s="145">
        <v>90.15</v>
      </c>
      <c r="K513" s="143">
        <v>90.15</v>
      </c>
      <c r="L513" s="143">
        <v>87.16</v>
      </c>
      <c r="M513" s="143">
        <v>88.64</v>
      </c>
      <c r="N513" s="143">
        <v>88.88</v>
      </c>
      <c r="O513" s="144">
        <v>25913</v>
      </c>
      <c r="P513" s="146">
        <v>88.564099999999996</v>
      </c>
      <c r="Q513" s="144">
        <v>283072</v>
      </c>
      <c r="R513" s="147">
        <f t="shared" si="35"/>
        <v>2296928.3199999998</v>
      </c>
      <c r="S513" s="13">
        <f t="shared" si="37"/>
        <v>-1.6967949428856599E-2</v>
      </c>
      <c r="T513" s="12">
        <f t="shared" si="38"/>
        <v>-1.5300000000000011</v>
      </c>
      <c r="U513" s="14">
        <f t="shared" si="39"/>
        <v>-1.9999999999996021E-2</v>
      </c>
      <c r="V513" s="12">
        <f t="shared" si="36"/>
        <v>2.9900000000000091</v>
      </c>
    </row>
    <row r="514" spans="1:22" x14ac:dyDescent="0.3">
      <c r="B514" s="367">
        <v>44909</v>
      </c>
      <c r="C514" s="143">
        <v>89.13</v>
      </c>
      <c r="D514" s="143">
        <v>89.3</v>
      </c>
      <c r="E514" s="143">
        <v>85</v>
      </c>
      <c r="F514" s="143">
        <v>86.59</v>
      </c>
      <c r="G514" s="144">
        <v>4060</v>
      </c>
      <c r="H514" s="143" t="s">
        <v>23</v>
      </c>
      <c r="I514" s="143">
        <v>87.310400000000001</v>
      </c>
      <c r="J514" s="145">
        <v>88.44</v>
      </c>
      <c r="K514" s="143">
        <v>89.43</v>
      </c>
      <c r="L514" s="15">
        <v>84.76</v>
      </c>
      <c r="M514" s="143">
        <v>86.61</v>
      </c>
      <c r="N514" s="143">
        <v>86.19</v>
      </c>
      <c r="O514" s="144">
        <v>36064</v>
      </c>
      <c r="P514" s="146">
        <v>86.283299999999997</v>
      </c>
      <c r="Q514" s="144">
        <v>265228</v>
      </c>
      <c r="R514" s="147">
        <f t="shared" si="35"/>
        <v>3123503.04</v>
      </c>
      <c r="S514" s="13">
        <f t="shared" si="37"/>
        <v>-2.2901624548736454E-2</v>
      </c>
      <c r="T514" s="12">
        <f t="shared" si="38"/>
        <v>-2.0300000000000011</v>
      </c>
      <c r="U514" s="14">
        <f t="shared" si="39"/>
        <v>-0.20000000000000284</v>
      </c>
      <c r="V514" s="12">
        <f t="shared" si="36"/>
        <v>4.6700000000000017</v>
      </c>
    </row>
    <row r="515" spans="1:22" x14ac:dyDescent="0.3">
      <c r="B515" s="367">
        <v>44910</v>
      </c>
      <c r="C515" s="143">
        <v>86.2</v>
      </c>
      <c r="D515" s="143">
        <v>87.03</v>
      </c>
      <c r="E515" s="143">
        <v>84.99</v>
      </c>
      <c r="F515" s="143">
        <v>85.48</v>
      </c>
      <c r="G515" s="144">
        <v>2795</v>
      </c>
      <c r="H515" s="143" t="s">
        <v>23</v>
      </c>
      <c r="I515" s="143">
        <v>86.397300000000001</v>
      </c>
      <c r="J515" s="145">
        <v>86.17</v>
      </c>
      <c r="K515" s="143">
        <v>87.75</v>
      </c>
      <c r="L515" s="143">
        <v>85</v>
      </c>
      <c r="M515" s="143">
        <v>85.5</v>
      </c>
      <c r="N515" s="143">
        <v>85.12</v>
      </c>
      <c r="O515" s="144">
        <v>31056</v>
      </c>
      <c r="P515" s="146">
        <v>86.398799999999994</v>
      </c>
      <c r="Q515" s="144">
        <v>245065</v>
      </c>
      <c r="R515" s="147">
        <f t="shared" si="35"/>
        <v>2655288</v>
      </c>
      <c r="S515" s="13">
        <f t="shared" si="37"/>
        <v>-1.2816072047107663E-2</v>
      </c>
      <c r="T515" s="12">
        <f t="shared" si="38"/>
        <v>-1.1099999999999994</v>
      </c>
      <c r="U515" s="14">
        <f t="shared" si="39"/>
        <v>-0.43999999999999773</v>
      </c>
      <c r="V515" s="12">
        <f t="shared" si="36"/>
        <v>2.75</v>
      </c>
    </row>
    <row r="516" spans="1:22" s="24" customFormat="1" x14ac:dyDescent="0.3">
      <c r="A516" s="74">
        <f>+M516/M511-1</f>
        <v>-4.5765027322404506E-2</v>
      </c>
      <c r="B516" s="368">
        <v>44911</v>
      </c>
      <c r="C516" s="149">
        <v>85.65</v>
      </c>
      <c r="D516" s="149">
        <v>86.18</v>
      </c>
      <c r="E516" s="149">
        <v>83.1</v>
      </c>
      <c r="F516" s="149">
        <v>83.8</v>
      </c>
      <c r="G516" s="150">
        <v>3521</v>
      </c>
      <c r="H516" s="149" t="s">
        <v>23</v>
      </c>
      <c r="I516" s="149">
        <v>84.4178</v>
      </c>
      <c r="J516" s="151">
        <v>85.24</v>
      </c>
      <c r="K516" s="149">
        <v>86.33</v>
      </c>
      <c r="L516" s="128">
        <v>83.07</v>
      </c>
      <c r="M516" s="149">
        <v>83.82</v>
      </c>
      <c r="N516" s="149">
        <v>83.43</v>
      </c>
      <c r="O516" s="150">
        <v>17925</v>
      </c>
      <c r="P516" s="152">
        <v>84.554100000000005</v>
      </c>
      <c r="Q516" s="150">
        <v>237393</v>
      </c>
      <c r="R516" s="153">
        <f t="shared" si="35"/>
        <v>1502473.4999999998</v>
      </c>
      <c r="S516" s="72">
        <f t="shared" si="37"/>
        <v>-1.9649122807017583E-2</v>
      </c>
      <c r="T516" s="73">
        <f t="shared" si="38"/>
        <v>-1.6800000000000068</v>
      </c>
      <c r="U516" s="96">
        <f t="shared" si="39"/>
        <v>-0.26000000000000512</v>
      </c>
      <c r="V516" s="73">
        <f t="shared" si="36"/>
        <v>3.2600000000000051</v>
      </c>
    </row>
    <row r="517" spans="1:22" x14ac:dyDescent="0.3">
      <c r="B517" s="367">
        <v>44914</v>
      </c>
      <c r="C517" s="143">
        <v>85.45</v>
      </c>
      <c r="D517" s="143">
        <v>85.8</v>
      </c>
      <c r="E517" s="143">
        <v>83.15</v>
      </c>
      <c r="F517" s="143">
        <v>84.11</v>
      </c>
      <c r="G517" s="144">
        <v>911</v>
      </c>
      <c r="H517" s="143" t="s">
        <v>23</v>
      </c>
      <c r="I517" s="143">
        <v>84.362799999999993</v>
      </c>
      <c r="J517" s="145">
        <v>84.62</v>
      </c>
      <c r="K517" s="143">
        <v>85.83</v>
      </c>
      <c r="L517" s="143">
        <v>83.04</v>
      </c>
      <c r="M517" s="143">
        <v>84.11</v>
      </c>
      <c r="N517" s="143">
        <v>83.97</v>
      </c>
      <c r="O517" s="144">
        <v>5208</v>
      </c>
      <c r="P517" s="146">
        <v>84.745199999999997</v>
      </c>
      <c r="Q517" s="144">
        <v>234836</v>
      </c>
      <c r="R517" s="147">
        <f t="shared" si="35"/>
        <v>438044.88</v>
      </c>
      <c r="S517" s="13">
        <f t="shared" si="37"/>
        <v>3.4597947983776578E-3</v>
      </c>
      <c r="T517" s="12">
        <f t="shared" si="38"/>
        <v>0.29000000000000625</v>
      </c>
      <c r="U517" s="14">
        <f t="shared" si="39"/>
        <v>0.80000000000001137</v>
      </c>
      <c r="V517" s="12">
        <f t="shared" si="36"/>
        <v>2.789999999999992</v>
      </c>
    </row>
    <row r="518" spans="1:22" x14ac:dyDescent="0.3">
      <c r="B518" s="367">
        <v>44915</v>
      </c>
      <c r="C518" s="143">
        <v>83.5</v>
      </c>
      <c r="D518" s="143">
        <v>87.12</v>
      </c>
      <c r="E518" s="143">
        <v>83.5</v>
      </c>
      <c r="F518" s="143">
        <v>86.85</v>
      </c>
      <c r="G518" s="144">
        <v>688</v>
      </c>
      <c r="H518" s="143" t="s">
        <v>23</v>
      </c>
      <c r="I518" s="143">
        <v>85.450599999999994</v>
      </c>
      <c r="J518" s="145">
        <v>84.62</v>
      </c>
      <c r="K518" s="143">
        <v>85.83</v>
      </c>
      <c r="L518" s="143">
        <v>83.04</v>
      </c>
      <c r="M518" s="143">
        <v>84.11</v>
      </c>
      <c r="N518" s="143">
        <v>83.97</v>
      </c>
      <c r="O518" s="144">
        <v>5208</v>
      </c>
      <c r="P518" s="146">
        <v>84.745199999999997</v>
      </c>
      <c r="Q518" s="144">
        <v>234836</v>
      </c>
      <c r="R518" s="147"/>
      <c r="S518" s="13"/>
      <c r="T518" s="12"/>
      <c r="U518" s="14"/>
      <c r="V518" s="12"/>
    </row>
    <row r="519" spans="1:22" x14ac:dyDescent="0.3">
      <c r="B519" s="367">
        <v>44916</v>
      </c>
      <c r="C519" s="143">
        <v>85.75</v>
      </c>
      <c r="D519" s="143">
        <v>85.75</v>
      </c>
      <c r="E519" s="143">
        <v>83.5</v>
      </c>
      <c r="F519" s="143">
        <v>84.62</v>
      </c>
      <c r="G519" s="144">
        <v>2222</v>
      </c>
      <c r="H519" s="143" t="s">
        <v>23</v>
      </c>
      <c r="I519" s="143">
        <v>84.743499999999997</v>
      </c>
      <c r="J519" s="145">
        <v>84.62</v>
      </c>
      <c r="K519" s="143">
        <v>85.83</v>
      </c>
      <c r="L519" s="143">
        <v>83.04</v>
      </c>
      <c r="M519" s="143">
        <v>84.11</v>
      </c>
      <c r="N519" s="143">
        <v>83.97</v>
      </c>
      <c r="O519" s="144">
        <v>5208</v>
      </c>
      <c r="P519" s="146">
        <v>84.745199999999997</v>
      </c>
      <c r="Q519" s="144">
        <v>234836</v>
      </c>
      <c r="R519" s="147"/>
      <c r="S519" s="13"/>
      <c r="T519" s="12"/>
      <c r="U519" s="14"/>
      <c r="V519" s="12"/>
    </row>
    <row r="520" spans="1:22" x14ac:dyDescent="0.3">
      <c r="B520" s="367">
        <v>44917</v>
      </c>
      <c r="C520" s="143">
        <v>84.92</v>
      </c>
      <c r="D520" s="143">
        <v>87.26</v>
      </c>
      <c r="E520" s="143">
        <v>84.16</v>
      </c>
      <c r="F520" s="143">
        <v>85.99</v>
      </c>
      <c r="G520" s="144">
        <v>1134</v>
      </c>
      <c r="H520" s="143" t="s">
        <v>23</v>
      </c>
      <c r="I520" s="143">
        <v>86.070400000000006</v>
      </c>
      <c r="J520" s="145">
        <v>84.62</v>
      </c>
      <c r="K520" s="143">
        <v>85.83</v>
      </c>
      <c r="L520" s="143">
        <v>83.04</v>
      </c>
      <c r="M520" s="143">
        <v>84.11</v>
      </c>
      <c r="N520" s="143">
        <v>83.97</v>
      </c>
      <c r="O520" s="144">
        <v>5208</v>
      </c>
      <c r="P520" s="146">
        <v>84.745199999999997</v>
      </c>
      <c r="Q520" s="144">
        <v>234836</v>
      </c>
      <c r="R520" s="147"/>
      <c r="S520" s="13"/>
      <c r="T520" s="12"/>
      <c r="U520" s="14"/>
      <c r="V520" s="12"/>
    </row>
    <row r="521" spans="1:22" x14ac:dyDescent="0.3">
      <c r="B521" s="367">
        <v>44918</v>
      </c>
      <c r="C521" s="143">
        <v>86.25</v>
      </c>
      <c r="D521" s="143">
        <v>87.3</v>
      </c>
      <c r="E521" s="143">
        <v>85.4</v>
      </c>
      <c r="F521" s="143">
        <v>86.09</v>
      </c>
      <c r="G521" s="144">
        <v>2981</v>
      </c>
      <c r="H521" s="143" t="s">
        <v>23</v>
      </c>
      <c r="I521" s="143">
        <v>86.273499999999999</v>
      </c>
      <c r="J521" s="145">
        <v>84.62</v>
      </c>
      <c r="K521" s="143">
        <v>85.83</v>
      </c>
      <c r="L521" s="143">
        <v>83.04</v>
      </c>
      <c r="M521" s="143">
        <v>84.11</v>
      </c>
      <c r="N521" s="143">
        <v>83.97</v>
      </c>
      <c r="O521" s="144">
        <v>5208</v>
      </c>
      <c r="P521" s="146">
        <v>84.745199999999997</v>
      </c>
      <c r="Q521" s="144">
        <v>234836</v>
      </c>
      <c r="R521" s="147"/>
      <c r="S521" s="13"/>
      <c r="T521" s="12"/>
      <c r="U521" s="14"/>
      <c r="V521" s="12"/>
    </row>
    <row r="522" spans="1:22" x14ac:dyDescent="0.3">
      <c r="B522" s="367">
        <v>44921</v>
      </c>
      <c r="C522" s="143">
        <v>86.25</v>
      </c>
      <c r="D522" s="143">
        <v>87.3</v>
      </c>
      <c r="E522" s="143">
        <v>85.4</v>
      </c>
      <c r="F522" s="143">
        <v>86.09</v>
      </c>
      <c r="G522" s="144">
        <v>2981</v>
      </c>
      <c r="H522" s="143" t="s">
        <v>23</v>
      </c>
      <c r="I522" s="143">
        <v>86.273499999999999</v>
      </c>
      <c r="J522" s="145">
        <v>84.62</v>
      </c>
      <c r="K522" s="143">
        <v>85.83</v>
      </c>
      <c r="L522" s="143">
        <v>83.04</v>
      </c>
      <c r="M522" s="143">
        <v>84.11</v>
      </c>
      <c r="N522" s="143">
        <v>83.97</v>
      </c>
      <c r="O522" s="144">
        <v>5208</v>
      </c>
      <c r="P522" s="146">
        <v>84.745199999999997</v>
      </c>
      <c r="Q522" s="144">
        <v>234836</v>
      </c>
      <c r="R522" s="147"/>
      <c r="S522" s="13"/>
      <c r="T522" s="12"/>
      <c r="U522" s="14"/>
      <c r="V522" s="12"/>
    </row>
    <row r="523" spans="1:22" x14ac:dyDescent="0.3">
      <c r="B523" s="367">
        <v>44922</v>
      </c>
      <c r="C523" s="143">
        <v>85.74</v>
      </c>
      <c r="D523" s="143">
        <v>87.8</v>
      </c>
      <c r="E523" s="143">
        <v>84.69</v>
      </c>
      <c r="F523" s="143">
        <v>85.02</v>
      </c>
      <c r="G523" s="144">
        <v>222</v>
      </c>
      <c r="H523" s="143" t="s">
        <v>23</v>
      </c>
      <c r="I523" s="143">
        <v>86.638999999999996</v>
      </c>
      <c r="J523" s="145">
        <v>84.62</v>
      </c>
      <c r="K523" s="143">
        <v>85.83</v>
      </c>
      <c r="L523" s="143">
        <v>83.04</v>
      </c>
      <c r="M523" s="143">
        <v>84.11</v>
      </c>
      <c r="N523" s="143">
        <v>83.97</v>
      </c>
      <c r="O523" s="144">
        <v>5208</v>
      </c>
      <c r="P523" s="146">
        <v>84.745199999999997</v>
      </c>
      <c r="Q523" s="144">
        <v>234836</v>
      </c>
      <c r="R523" s="147"/>
      <c r="S523" s="13"/>
      <c r="T523" s="12"/>
      <c r="U523" s="14"/>
      <c r="V523" s="12"/>
    </row>
    <row r="524" spans="1:22" x14ac:dyDescent="0.3">
      <c r="B524" s="367">
        <v>44923</v>
      </c>
      <c r="C524" s="143">
        <v>84.83</v>
      </c>
      <c r="D524" s="143">
        <v>85.23</v>
      </c>
      <c r="E524" s="143">
        <v>82.75</v>
      </c>
      <c r="F524" s="143">
        <v>82.8</v>
      </c>
      <c r="G524" s="144">
        <v>1394</v>
      </c>
      <c r="H524" s="143" t="s">
        <v>23</v>
      </c>
      <c r="I524" s="143">
        <v>83.383300000000006</v>
      </c>
      <c r="J524" s="145">
        <v>84.62</v>
      </c>
      <c r="K524" s="143">
        <v>85.83</v>
      </c>
      <c r="L524" s="143">
        <v>83.04</v>
      </c>
      <c r="M524" s="143">
        <v>84.11</v>
      </c>
      <c r="N524" s="143">
        <v>83.97</v>
      </c>
      <c r="O524" s="144">
        <v>5208</v>
      </c>
      <c r="P524" s="146">
        <v>84.745199999999997</v>
      </c>
      <c r="Q524" s="144">
        <v>234836</v>
      </c>
      <c r="R524" s="147"/>
      <c r="S524" s="13"/>
      <c r="T524" s="12"/>
      <c r="U524" s="14"/>
      <c r="V524" s="12"/>
    </row>
    <row r="525" spans="1:22" x14ac:dyDescent="0.3">
      <c r="B525" s="350">
        <v>44924</v>
      </c>
      <c r="C525">
        <v>82.93</v>
      </c>
      <c r="D525">
        <v>83.15</v>
      </c>
      <c r="E525">
        <v>81.17</v>
      </c>
      <c r="F525">
        <v>81.3</v>
      </c>
      <c r="G525" s="3">
        <v>548</v>
      </c>
      <c r="H525" t="s">
        <v>23</v>
      </c>
      <c r="I525">
        <v>82.462999999999994</v>
      </c>
      <c r="J525" s="7">
        <v>84.62</v>
      </c>
      <c r="K525">
        <v>85.83</v>
      </c>
      <c r="L525">
        <v>83.04</v>
      </c>
      <c r="M525">
        <v>84.11</v>
      </c>
      <c r="N525">
        <v>83.97</v>
      </c>
      <c r="O525" s="3">
        <v>5208</v>
      </c>
      <c r="P525" s="2">
        <v>84.745199999999997</v>
      </c>
      <c r="Q525" s="3">
        <v>234836</v>
      </c>
    </row>
    <row r="526" spans="1:22" x14ac:dyDescent="0.3">
      <c r="B526" s="350">
        <v>44925</v>
      </c>
      <c r="C526">
        <v>81.08</v>
      </c>
      <c r="D526">
        <v>82</v>
      </c>
      <c r="E526">
        <v>77.63</v>
      </c>
      <c r="F526">
        <v>80.78</v>
      </c>
      <c r="G526" s="3">
        <v>1477</v>
      </c>
      <c r="H526" t="s">
        <v>23</v>
      </c>
      <c r="I526">
        <v>80.376900000000006</v>
      </c>
      <c r="J526" s="7">
        <v>84.62</v>
      </c>
      <c r="K526">
        <v>85.83</v>
      </c>
      <c r="L526">
        <v>83.04</v>
      </c>
      <c r="M526">
        <v>84.11</v>
      </c>
      <c r="N526">
        <v>83.97</v>
      </c>
      <c r="O526" s="3">
        <v>5208</v>
      </c>
      <c r="P526" s="2">
        <v>84.745199999999997</v>
      </c>
      <c r="Q526" s="3">
        <v>234836</v>
      </c>
    </row>
    <row r="527" spans="1:22" x14ac:dyDescent="0.3">
      <c r="B527" s="350">
        <v>44928</v>
      </c>
      <c r="C527">
        <v>79.569999999999993</v>
      </c>
      <c r="D527">
        <v>83.4</v>
      </c>
      <c r="E527">
        <v>79.569999999999993</v>
      </c>
      <c r="F527">
        <v>83.3</v>
      </c>
      <c r="G527" s="3">
        <v>324</v>
      </c>
      <c r="H527" t="s">
        <v>23</v>
      </c>
      <c r="I527">
        <v>82.030199999999994</v>
      </c>
      <c r="J527" s="7">
        <v>84.62</v>
      </c>
      <c r="K527">
        <v>85.83</v>
      </c>
      <c r="L527">
        <v>83.04</v>
      </c>
      <c r="M527">
        <v>84.11</v>
      </c>
      <c r="N527">
        <v>83.97</v>
      </c>
      <c r="O527" s="3">
        <v>5208</v>
      </c>
      <c r="P527" s="2">
        <v>84.745199999999997</v>
      </c>
      <c r="Q527" s="3">
        <v>234836</v>
      </c>
    </row>
    <row r="528" spans="1:22" x14ac:dyDescent="0.3">
      <c r="B528" s="350">
        <v>44929</v>
      </c>
      <c r="C528">
        <v>82.89</v>
      </c>
      <c r="D528">
        <v>82.89</v>
      </c>
      <c r="E528">
        <v>78.930000000000007</v>
      </c>
      <c r="F528">
        <v>80.59</v>
      </c>
      <c r="G528" s="3">
        <v>1163</v>
      </c>
      <c r="H528" t="s">
        <v>23</v>
      </c>
      <c r="I528">
        <v>80.135000000000005</v>
      </c>
      <c r="J528" s="7">
        <v>84.62</v>
      </c>
      <c r="K528">
        <v>85.83</v>
      </c>
      <c r="L528">
        <v>83.04</v>
      </c>
      <c r="M528">
        <v>84.11</v>
      </c>
      <c r="N528">
        <v>83.97</v>
      </c>
      <c r="O528" s="3">
        <v>5208</v>
      </c>
      <c r="P528" s="2">
        <v>84.745199999999997</v>
      </c>
      <c r="Q528" s="3">
        <v>234836</v>
      </c>
    </row>
    <row r="529" spans="2:17" x14ac:dyDescent="0.3">
      <c r="B529" s="350">
        <v>44930</v>
      </c>
      <c r="C529">
        <v>78.849999999999994</v>
      </c>
      <c r="D529">
        <v>79.09</v>
      </c>
      <c r="E529">
        <v>74.75</v>
      </c>
      <c r="F529">
        <v>74.98</v>
      </c>
      <c r="G529" s="3">
        <v>5207</v>
      </c>
      <c r="H529" t="s">
        <v>23</v>
      </c>
      <c r="I529">
        <v>77.766099999999994</v>
      </c>
      <c r="J529" s="7">
        <v>84.62</v>
      </c>
      <c r="K529">
        <v>85.83</v>
      </c>
      <c r="L529">
        <v>83.04</v>
      </c>
      <c r="M529">
        <v>84.11</v>
      </c>
      <c r="N529">
        <v>83.97</v>
      </c>
      <c r="O529" s="3">
        <v>5208</v>
      </c>
      <c r="P529" s="2">
        <v>84.745199999999997</v>
      </c>
      <c r="Q529" s="3">
        <v>234836</v>
      </c>
    </row>
    <row r="530" spans="2:17" x14ac:dyDescent="0.3">
      <c r="B530" s="350">
        <v>44931</v>
      </c>
      <c r="C530">
        <v>74.81</v>
      </c>
      <c r="D530">
        <v>76.97</v>
      </c>
      <c r="E530">
        <v>74.319999999999993</v>
      </c>
      <c r="F530">
        <v>76.14</v>
      </c>
      <c r="G530" s="3">
        <v>2208</v>
      </c>
      <c r="H530" t="s">
        <v>23</v>
      </c>
      <c r="I530">
        <v>76.223200000000006</v>
      </c>
      <c r="J530" s="7">
        <v>84.62</v>
      </c>
      <c r="K530">
        <v>85.83</v>
      </c>
      <c r="L530">
        <v>83.04</v>
      </c>
      <c r="M530">
        <v>84.11</v>
      </c>
      <c r="N530">
        <v>83.97</v>
      </c>
      <c r="O530" s="3">
        <v>5208</v>
      </c>
      <c r="P530" s="2">
        <v>84.745199999999997</v>
      </c>
      <c r="Q530" s="3">
        <v>234836</v>
      </c>
    </row>
    <row r="531" spans="2:17" x14ac:dyDescent="0.3">
      <c r="B531" s="350">
        <v>44932</v>
      </c>
      <c r="C531">
        <v>75.680000000000007</v>
      </c>
      <c r="D531">
        <v>76.599999999999994</v>
      </c>
      <c r="E531">
        <v>74.52</v>
      </c>
      <c r="F531">
        <v>74.67</v>
      </c>
      <c r="G531" s="3">
        <v>1269</v>
      </c>
      <c r="H531" t="s">
        <v>23</v>
      </c>
      <c r="I531">
        <v>75.723399999999998</v>
      </c>
      <c r="J531" s="7">
        <v>84.62</v>
      </c>
      <c r="K531">
        <v>85.83</v>
      </c>
      <c r="L531">
        <v>83.04</v>
      </c>
      <c r="M531">
        <v>84.11</v>
      </c>
      <c r="N531">
        <v>83.97</v>
      </c>
      <c r="O531" s="3">
        <v>5208</v>
      </c>
      <c r="P531" s="2">
        <v>84.745199999999997</v>
      </c>
      <c r="Q531" s="3">
        <v>234836</v>
      </c>
    </row>
    <row r="532" spans="2:17" x14ac:dyDescent="0.3">
      <c r="B532" s="350">
        <v>44935</v>
      </c>
      <c r="C532">
        <v>74.8</v>
      </c>
      <c r="D532">
        <v>78.88</v>
      </c>
      <c r="E532">
        <v>74.790000000000006</v>
      </c>
      <c r="F532">
        <v>78.67</v>
      </c>
      <c r="G532" s="3">
        <v>1783</v>
      </c>
      <c r="H532" t="s">
        <v>23</v>
      </c>
      <c r="I532">
        <v>77.108800000000002</v>
      </c>
      <c r="J532" s="7">
        <v>84.62</v>
      </c>
      <c r="K532">
        <v>85.83</v>
      </c>
      <c r="L532">
        <v>83.04</v>
      </c>
      <c r="M532">
        <v>84.11</v>
      </c>
      <c r="N532">
        <v>83.97</v>
      </c>
      <c r="O532" s="3">
        <v>5208</v>
      </c>
      <c r="P532" s="2">
        <v>84.745199999999997</v>
      </c>
      <c r="Q532" s="3">
        <v>234836</v>
      </c>
    </row>
    <row r="533" spans="2:17" x14ac:dyDescent="0.3">
      <c r="B533" s="350">
        <v>44936</v>
      </c>
      <c r="C533">
        <v>79.180000000000007</v>
      </c>
      <c r="D533">
        <v>79.5</v>
      </c>
      <c r="E533">
        <v>77.31</v>
      </c>
      <c r="F533">
        <v>77.66</v>
      </c>
      <c r="G533" s="3">
        <v>4141</v>
      </c>
      <c r="H533" t="s">
        <v>23</v>
      </c>
      <c r="I533">
        <v>78.327699999999993</v>
      </c>
      <c r="J533" s="7">
        <v>84.62</v>
      </c>
      <c r="K533">
        <v>85.83</v>
      </c>
      <c r="L533">
        <v>83.04</v>
      </c>
      <c r="M533">
        <v>84.11</v>
      </c>
      <c r="N533">
        <v>83.97</v>
      </c>
      <c r="O533" s="3">
        <v>5208</v>
      </c>
      <c r="P533" s="2">
        <v>84.745199999999997</v>
      </c>
      <c r="Q533" s="3">
        <v>234836</v>
      </c>
    </row>
    <row r="534" spans="2:17" x14ac:dyDescent="0.3">
      <c r="B534" s="350">
        <v>44937</v>
      </c>
      <c r="C534">
        <v>77.650000000000006</v>
      </c>
      <c r="D534">
        <v>78.22</v>
      </c>
      <c r="E534">
        <v>75.680000000000007</v>
      </c>
      <c r="F534">
        <v>76.09</v>
      </c>
      <c r="G534" s="3">
        <v>5902</v>
      </c>
      <c r="H534" t="s">
        <v>23</v>
      </c>
      <c r="I534">
        <v>76.740499999999997</v>
      </c>
      <c r="J534" s="7">
        <v>84.62</v>
      </c>
      <c r="K534">
        <v>85.83</v>
      </c>
      <c r="L534">
        <v>83.04</v>
      </c>
      <c r="M534">
        <v>84.11</v>
      </c>
      <c r="N534">
        <v>83.97</v>
      </c>
      <c r="O534" s="3">
        <v>5208</v>
      </c>
      <c r="P534" s="2">
        <v>84.745199999999997</v>
      </c>
      <c r="Q534" s="3">
        <v>234836</v>
      </c>
    </row>
    <row r="535" spans="2:17" x14ac:dyDescent="0.3">
      <c r="B535" s="350">
        <v>44938</v>
      </c>
      <c r="C535">
        <v>76.319999999999993</v>
      </c>
      <c r="D535">
        <v>77.7</v>
      </c>
      <c r="E535">
        <v>75.760000000000005</v>
      </c>
      <c r="F535">
        <v>77.34</v>
      </c>
      <c r="G535" s="3">
        <v>11154</v>
      </c>
      <c r="H535" t="s">
        <v>23</v>
      </c>
      <c r="I535">
        <v>77.049800000000005</v>
      </c>
      <c r="J535" s="7">
        <v>84.62</v>
      </c>
      <c r="K535">
        <v>85.83</v>
      </c>
      <c r="L535">
        <v>83.04</v>
      </c>
      <c r="M535">
        <v>84.11</v>
      </c>
      <c r="N535">
        <v>83.97</v>
      </c>
      <c r="O535" s="3">
        <v>5208</v>
      </c>
      <c r="P535" s="2">
        <v>84.745199999999997</v>
      </c>
      <c r="Q535" s="3">
        <v>234836</v>
      </c>
    </row>
    <row r="536" spans="2:17" x14ac:dyDescent="0.3">
      <c r="B536" s="350">
        <v>44939</v>
      </c>
      <c r="C536">
        <v>77.25</v>
      </c>
      <c r="D536">
        <v>77.25</v>
      </c>
      <c r="E536">
        <v>75.39</v>
      </c>
      <c r="F536">
        <v>77</v>
      </c>
      <c r="G536" s="3">
        <v>3878</v>
      </c>
      <c r="H536" t="s">
        <v>23</v>
      </c>
      <c r="I536">
        <v>76.408000000000001</v>
      </c>
      <c r="J536" s="7">
        <v>84.62</v>
      </c>
      <c r="K536">
        <v>85.83</v>
      </c>
      <c r="L536">
        <v>83.04</v>
      </c>
      <c r="M536">
        <v>84.11</v>
      </c>
      <c r="N536">
        <v>83.97</v>
      </c>
      <c r="O536" s="3">
        <v>5208</v>
      </c>
      <c r="P536" s="2">
        <v>84.745199999999997</v>
      </c>
      <c r="Q536" s="3">
        <v>234836</v>
      </c>
    </row>
    <row r="537" spans="2:17" x14ac:dyDescent="0.3">
      <c r="B537" s="350">
        <v>44942</v>
      </c>
      <c r="C537">
        <v>76.44</v>
      </c>
      <c r="D537">
        <v>76.44</v>
      </c>
      <c r="E537">
        <v>74.599999999999994</v>
      </c>
      <c r="F537">
        <v>74.75</v>
      </c>
      <c r="G537" s="3">
        <v>2419</v>
      </c>
      <c r="H537" t="s">
        <v>23</v>
      </c>
      <c r="I537">
        <v>75.3095</v>
      </c>
      <c r="J537" s="7">
        <v>84.62</v>
      </c>
      <c r="K537">
        <v>85.83</v>
      </c>
      <c r="L537">
        <v>83.04</v>
      </c>
      <c r="M537">
        <v>84.11</v>
      </c>
      <c r="N537">
        <v>83.97</v>
      </c>
      <c r="O537" s="3">
        <v>5208</v>
      </c>
      <c r="P537" s="2">
        <v>84.745199999999997</v>
      </c>
      <c r="Q537" s="3">
        <v>234836</v>
      </c>
    </row>
    <row r="538" spans="2:17" x14ac:dyDescent="0.3">
      <c r="B538" s="350">
        <v>44943</v>
      </c>
      <c r="C538">
        <v>75.06</v>
      </c>
      <c r="D538">
        <v>77.28</v>
      </c>
      <c r="E538">
        <v>74.28</v>
      </c>
      <c r="F538">
        <v>76.739999999999995</v>
      </c>
      <c r="G538" s="3">
        <v>2666</v>
      </c>
      <c r="H538" t="s">
        <v>23</v>
      </c>
      <c r="I538">
        <v>75.263599999999997</v>
      </c>
      <c r="J538" s="7">
        <v>84.62</v>
      </c>
      <c r="K538">
        <v>85.83</v>
      </c>
      <c r="L538">
        <v>83.04</v>
      </c>
      <c r="M538">
        <v>84.11</v>
      </c>
      <c r="N538">
        <v>83.97</v>
      </c>
      <c r="O538" s="3">
        <v>5208</v>
      </c>
      <c r="P538" s="2">
        <v>84.745199999999997</v>
      </c>
      <c r="Q538" s="3">
        <v>234836</v>
      </c>
    </row>
    <row r="539" spans="2:17" x14ac:dyDescent="0.3">
      <c r="B539" s="350">
        <v>44944</v>
      </c>
      <c r="C539">
        <v>76.5</v>
      </c>
      <c r="D539">
        <v>81.03</v>
      </c>
      <c r="E539">
        <v>75.81</v>
      </c>
      <c r="F539">
        <v>80.44</v>
      </c>
      <c r="G539" s="3">
        <v>8082</v>
      </c>
      <c r="H539" t="s">
        <v>23</v>
      </c>
      <c r="I539">
        <v>77.954099999999997</v>
      </c>
      <c r="J539" s="7">
        <v>84.62</v>
      </c>
      <c r="K539">
        <v>85.83</v>
      </c>
      <c r="L539">
        <v>83.04</v>
      </c>
      <c r="M539">
        <v>84.11</v>
      </c>
      <c r="N539">
        <v>83.97</v>
      </c>
      <c r="O539" s="3">
        <v>5208</v>
      </c>
      <c r="P539" s="2">
        <v>84.745199999999997</v>
      </c>
      <c r="Q539" s="3">
        <v>234836</v>
      </c>
    </row>
    <row r="540" spans="2:17" x14ac:dyDescent="0.3">
      <c r="B540" s="350">
        <v>44945</v>
      </c>
      <c r="C540">
        <v>81.040000000000006</v>
      </c>
      <c r="D540">
        <v>82.4</v>
      </c>
      <c r="E540">
        <v>80.75</v>
      </c>
      <c r="F540">
        <v>81.06</v>
      </c>
      <c r="G540" s="3">
        <v>949</v>
      </c>
      <c r="H540" t="s">
        <v>23</v>
      </c>
      <c r="I540">
        <v>81.641099999999994</v>
      </c>
      <c r="J540" s="7">
        <v>84.62</v>
      </c>
      <c r="K540">
        <v>85.83</v>
      </c>
      <c r="L540">
        <v>83.04</v>
      </c>
      <c r="M540">
        <v>84.11</v>
      </c>
      <c r="N540">
        <v>83.97</v>
      </c>
      <c r="O540" s="3">
        <v>5208</v>
      </c>
      <c r="P540" s="2">
        <v>84.745199999999997</v>
      </c>
      <c r="Q540" s="3">
        <v>234836</v>
      </c>
    </row>
    <row r="541" spans="2:17" x14ac:dyDescent="0.3">
      <c r="B541" s="350">
        <v>44946</v>
      </c>
      <c r="C541">
        <v>81.540000000000006</v>
      </c>
      <c r="D541">
        <v>82.25</v>
      </c>
      <c r="E541">
        <v>80.61</v>
      </c>
      <c r="F541">
        <v>82.24</v>
      </c>
      <c r="G541" s="3">
        <v>4263</v>
      </c>
      <c r="H541" t="s">
        <v>23</v>
      </c>
      <c r="I541">
        <v>81.667100000000005</v>
      </c>
      <c r="J541" s="7">
        <v>84.62</v>
      </c>
      <c r="K541">
        <v>85.83</v>
      </c>
      <c r="L541">
        <v>83.04</v>
      </c>
      <c r="M541">
        <v>84.11</v>
      </c>
      <c r="N541">
        <v>83.97</v>
      </c>
      <c r="O541" s="3">
        <v>5208</v>
      </c>
      <c r="P541" s="2">
        <v>84.745199999999997</v>
      </c>
      <c r="Q541" s="3">
        <v>234836</v>
      </c>
    </row>
    <row r="542" spans="2:17" x14ac:dyDescent="0.3">
      <c r="B542" s="350">
        <v>44949</v>
      </c>
      <c r="C542">
        <v>82.24</v>
      </c>
      <c r="D542">
        <v>82.97</v>
      </c>
      <c r="E542">
        <v>80.95</v>
      </c>
      <c r="F542">
        <v>82.33</v>
      </c>
      <c r="G542" s="3">
        <v>1450</v>
      </c>
      <c r="H542" t="s">
        <v>23</v>
      </c>
      <c r="I542">
        <v>82.379300000000001</v>
      </c>
      <c r="J542" s="7">
        <v>84.62</v>
      </c>
      <c r="K542">
        <v>85.83</v>
      </c>
      <c r="L542">
        <v>83.04</v>
      </c>
      <c r="M542">
        <v>84.11</v>
      </c>
      <c r="N542">
        <v>83.97</v>
      </c>
      <c r="O542" s="3">
        <v>5208</v>
      </c>
      <c r="P542" s="2">
        <v>84.745199999999997</v>
      </c>
      <c r="Q542" s="3">
        <v>234836</v>
      </c>
    </row>
    <row r="543" spans="2:17" x14ac:dyDescent="0.3">
      <c r="B543" s="350">
        <v>44950</v>
      </c>
      <c r="C543">
        <v>81.790000000000006</v>
      </c>
      <c r="D543">
        <v>81.91</v>
      </c>
      <c r="E543">
        <v>78.7</v>
      </c>
      <c r="F543">
        <v>78.849999999999994</v>
      </c>
      <c r="G543" s="3">
        <v>15739</v>
      </c>
      <c r="H543" t="s">
        <v>23</v>
      </c>
      <c r="I543">
        <v>80.0197</v>
      </c>
      <c r="J543" s="7">
        <v>84.62</v>
      </c>
      <c r="K543">
        <v>85.83</v>
      </c>
      <c r="L543">
        <v>83.04</v>
      </c>
      <c r="M543">
        <v>84.11</v>
      </c>
      <c r="N543">
        <v>83.97</v>
      </c>
      <c r="O543" s="3">
        <v>5208</v>
      </c>
      <c r="P543" s="2">
        <v>84.745199999999997</v>
      </c>
      <c r="Q543" s="3">
        <v>234836</v>
      </c>
    </row>
    <row r="544" spans="2:17" x14ac:dyDescent="0.3">
      <c r="B544" s="350">
        <v>44951</v>
      </c>
      <c r="C544">
        <v>78.88</v>
      </c>
      <c r="D544">
        <v>82.04</v>
      </c>
      <c r="E544">
        <v>78.25</v>
      </c>
      <c r="F544">
        <v>81.41</v>
      </c>
      <c r="G544" s="3">
        <v>8433</v>
      </c>
      <c r="H544" t="s">
        <v>23</v>
      </c>
      <c r="I544">
        <v>79.34</v>
      </c>
      <c r="J544" s="7">
        <v>84.62</v>
      </c>
      <c r="K544">
        <v>85.83</v>
      </c>
      <c r="L544">
        <v>83.04</v>
      </c>
      <c r="M544">
        <v>84.11</v>
      </c>
      <c r="N544">
        <v>83.97</v>
      </c>
      <c r="O544" s="3">
        <v>5208</v>
      </c>
      <c r="P544" s="2">
        <v>84.745199999999997</v>
      </c>
      <c r="Q544" s="3">
        <v>234836</v>
      </c>
    </row>
    <row r="545" spans="2:17" x14ac:dyDescent="0.3">
      <c r="B545" s="350">
        <v>44952</v>
      </c>
      <c r="C545">
        <v>81.260000000000005</v>
      </c>
      <c r="D545">
        <v>86.6</v>
      </c>
      <c r="E545">
        <v>81.260000000000005</v>
      </c>
      <c r="F545">
        <v>86.42</v>
      </c>
      <c r="G545" s="3">
        <v>3088</v>
      </c>
      <c r="H545" t="s">
        <v>23</v>
      </c>
      <c r="I545">
        <v>83.968199999999996</v>
      </c>
      <c r="J545" s="7">
        <v>84.62</v>
      </c>
      <c r="K545">
        <v>85.83</v>
      </c>
      <c r="L545">
        <v>83.04</v>
      </c>
      <c r="M545">
        <v>84.11</v>
      </c>
      <c r="N545">
        <v>83.97</v>
      </c>
      <c r="O545" s="3">
        <v>5208</v>
      </c>
      <c r="P545" s="2">
        <v>84.745199999999997</v>
      </c>
      <c r="Q545" s="3">
        <v>234836</v>
      </c>
    </row>
    <row r="546" spans="2:17" x14ac:dyDescent="0.3">
      <c r="B546" s="350">
        <v>44953</v>
      </c>
      <c r="C546">
        <v>86.25</v>
      </c>
      <c r="D546">
        <v>87.64</v>
      </c>
      <c r="E546">
        <v>86.08</v>
      </c>
      <c r="F546">
        <v>86.14</v>
      </c>
      <c r="G546" s="3">
        <v>3466</v>
      </c>
      <c r="H546" t="s">
        <v>23</v>
      </c>
      <c r="I546">
        <v>86.866299999999995</v>
      </c>
      <c r="J546" s="7">
        <v>84.62</v>
      </c>
      <c r="K546">
        <v>85.83</v>
      </c>
      <c r="L546">
        <v>83.04</v>
      </c>
      <c r="M546">
        <v>84.11</v>
      </c>
      <c r="N546">
        <v>83.97</v>
      </c>
      <c r="O546" s="3">
        <v>5208</v>
      </c>
      <c r="P546" s="2">
        <v>84.745199999999997</v>
      </c>
      <c r="Q546" s="3">
        <v>234836</v>
      </c>
    </row>
    <row r="547" spans="2:17" x14ac:dyDescent="0.3">
      <c r="B547" s="350">
        <v>44956</v>
      </c>
      <c r="C547">
        <v>85.92</v>
      </c>
      <c r="D547">
        <v>87.16</v>
      </c>
      <c r="E547">
        <v>84.56</v>
      </c>
      <c r="F547">
        <v>86.53</v>
      </c>
      <c r="G547" s="3">
        <v>3110</v>
      </c>
      <c r="H547" t="s">
        <v>23</v>
      </c>
      <c r="I547">
        <v>85.851299999999995</v>
      </c>
      <c r="J547" s="7">
        <v>84.62</v>
      </c>
      <c r="K547">
        <v>85.83</v>
      </c>
      <c r="L547">
        <v>83.04</v>
      </c>
      <c r="M547">
        <v>84.11</v>
      </c>
      <c r="N547">
        <v>83.97</v>
      </c>
      <c r="O547" s="3">
        <v>5208</v>
      </c>
      <c r="P547" s="2">
        <v>84.745199999999997</v>
      </c>
      <c r="Q547" s="3">
        <v>234836</v>
      </c>
    </row>
    <row r="548" spans="2:17" x14ac:dyDescent="0.3">
      <c r="B548" s="350">
        <v>44957</v>
      </c>
      <c r="C548">
        <v>86.73</v>
      </c>
      <c r="D548">
        <v>90.4</v>
      </c>
      <c r="E548">
        <v>85.99</v>
      </c>
      <c r="F548">
        <v>89.85</v>
      </c>
      <c r="G548" s="3">
        <v>5531</v>
      </c>
      <c r="H548" t="s">
        <v>23</v>
      </c>
      <c r="I548">
        <v>87.802000000000007</v>
      </c>
      <c r="J548" s="7">
        <v>84.62</v>
      </c>
      <c r="K548">
        <v>85.83</v>
      </c>
      <c r="L548">
        <v>83.04</v>
      </c>
      <c r="M548">
        <v>84.11</v>
      </c>
      <c r="N548">
        <v>83.97</v>
      </c>
      <c r="O548" s="3">
        <v>5208</v>
      </c>
      <c r="P548" s="2">
        <v>84.745199999999997</v>
      </c>
      <c r="Q548" s="3">
        <v>234836</v>
      </c>
    </row>
    <row r="549" spans="2:17" x14ac:dyDescent="0.3">
      <c r="B549" s="350">
        <v>44958</v>
      </c>
      <c r="C549">
        <v>89.25</v>
      </c>
      <c r="D549">
        <v>93.99</v>
      </c>
      <c r="E549">
        <v>89.25</v>
      </c>
      <c r="F549">
        <v>92.19</v>
      </c>
      <c r="G549" s="3">
        <v>2672</v>
      </c>
      <c r="H549" t="s">
        <v>23</v>
      </c>
      <c r="I549">
        <v>92.016199999999998</v>
      </c>
      <c r="J549" s="7">
        <v>84.62</v>
      </c>
      <c r="K549">
        <v>85.83</v>
      </c>
      <c r="L549">
        <v>83.04</v>
      </c>
      <c r="M549">
        <v>84.11</v>
      </c>
      <c r="N549">
        <v>83.97</v>
      </c>
      <c r="O549" s="3">
        <v>5208</v>
      </c>
      <c r="P549" s="2">
        <v>84.745199999999997</v>
      </c>
      <c r="Q549" s="3">
        <v>234836</v>
      </c>
    </row>
    <row r="550" spans="2:17" x14ac:dyDescent="0.3">
      <c r="B550" s="350">
        <v>44959</v>
      </c>
      <c r="C550">
        <v>92.13</v>
      </c>
      <c r="D550">
        <v>93.5</v>
      </c>
      <c r="E550">
        <v>88.8</v>
      </c>
      <c r="F550">
        <v>89.81</v>
      </c>
      <c r="G550" s="3">
        <v>8127</v>
      </c>
      <c r="H550" t="s">
        <v>23</v>
      </c>
      <c r="I550">
        <v>91.489599999999996</v>
      </c>
      <c r="J550" s="7">
        <v>84.62</v>
      </c>
      <c r="K550">
        <v>85.83</v>
      </c>
      <c r="L550">
        <v>83.04</v>
      </c>
      <c r="M550">
        <v>84.11</v>
      </c>
      <c r="N550">
        <v>83.97</v>
      </c>
      <c r="O550" s="3">
        <v>5208</v>
      </c>
      <c r="P550" s="2">
        <v>84.745199999999997</v>
      </c>
      <c r="Q550" s="3">
        <v>234836</v>
      </c>
    </row>
    <row r="551" spans="2:17" x14ac:dyDescent="0.3">
      <c r="B551" s="350">
        <v>44960</v>
      </c>
      <c r="C551">
        <v>91.94</v>
      </c>
      <c r="D551">
        <v>92.41</v>
      </c>
      <c r="E551">
        <v>90.15</v>
      </c>
      <c r="F551">
        <v>90.07</v>
      </c>
      <c r="G551" s="3">
        <v>2043</v>
      </c>
      <c r="H551" t="s">
        <v>23</v>
      </c>
      <c r="I551">
        <v>91.644000000000005</v>
      </c>
      <c r="J551" s="7">
        <v>84.62</v>
      </c>
      <c r="K551">
        <v>85.83</v>
      </c>
      <c r="L551">
        <v>83.04</v>
      </c>
      <c r="M551">
        <v>84.11</v>
      </c>
      <c r="N551">
        <v>83.97</v>
      </c>
      <c r="O551" s="3">
        <v>5208</v>
      </c>
      <c r="P551" s="2">
        <v>84.745199999999997</v>
      </c>
      <c r="Q551" s="3">
        <v>234836</v>
      </c>
    </row>
    <row r="552" spans="2:17" x14ac:dyDescent="0.3">
      <c r="B552" s="350">
        <v>44963</v>
      </c>
      <c r="C552">
        <v>92.05</v>
      </c>
      <c r="D552">
        <v>92.47</v>
      </c>
      <c r="E552">
        <v>87.47</v>
      </c>
      <c r="F552">
        <v>87.73</v>
      </c>
      <c r="G552" s="3">
        <v>2617</v>
      </c>
      <c r="H552" t="s">
        <v>23</v>
      </c>
      <c r="I552">
        <v>89.415800000000004</v>
      </c>
      <c r="J552" s="7">
        <v>84.62</v>
      </c>
      <c r="K552">
        <v>85.83</v>
      </c>
      <c r="L552">
        <v>83.04</v>
      </c>
      <c r="M552">
        <v>84.11</v>
      </c>
      <c r="N552">
        <v>83.97</v>
      </c>
      <c r="O552" s="3">
        <v>5208</v>
      </c>
      <c r="P552" s="2">
        <v>84.745199999999997</v>
      </c>
      <c r="Q552" s="3">
        <v>234836</v>
      </c>
    </row>
    <row r="553" spans="2:17" x14ac:dyDescent="0.3">
      <c r="B553" s="350">
        <v>44964</v>
      </c>
      <c r="C553">
        <v>89</v>
      </c>
      <c r="D553">
        <v>89</v>
      </c>
      <c r="E553">
        <v>86.47</v>
      </c>
      <c r="F553">
        <v>87.19</v>
      </c>
      <c r="G553" s="3">
        <v>4408</v>
      </c>
      <c r="H553" t="s">
        <v>23</v>
      </c>
      <c r="I553">
        <v>87.589699999999993</v>
      </c>
      <c r="J553" s="7">
        <v>84.62</v>
      </c>
      <c r="K553">
        <v>85.83</v>
      </c>
      <c r="L553">
        <v>83.04</v>
      </c>
      <c r="M553">
        <v>84.11</v>
      </c>
      <c r="N553">
        <v>83.97</v>
      </c>
      <c r="O553" s="3">
        <v>5208</v>
      </c>
      <c r="P553" s="2">
        <v>84.745199999999997</v>
      </c>
      <c r="Q553" s="3">
        <v>234836</v>
      </c>
    </row>
    <row r="554" spans="2:17" x14ac:dyDescent="0.3">
      <c r="B554" s="350">
        <v>44965</v>
      </c>
      <c r="C554">
        <v>87.1</v>
      </c>
      <c r="D554">
        <v>88.63</v>
      </c>
      <c r="E554">
        <v>86.15</v>
      </c>
      <c r="F554">
        <v>87.18</v>
      </c>
      <c r="G554" s="3">
        <v>2630</v>
      </c>
      <c r="H554" t="s">
        <v>23</v>
      </c>
      <c r="I554">
        <v>87.279600000000002</v>
      </c>
      <c r="J554" s="7">
        <v>84.62</v>
      </c>
      <c r="K554">
        <v>85.83</v>
      </c>
      <c r="L554">
        <v>83.04</v>
      </c>
      <c r="M554">
        <v>84.11</v>
      </c>
      <c r="N554">
        <v>83.97</v>
      </c>
      <c r="O554" s="3">
        <v>5208</v>
      </c>
      <c r="P554" s="2">
        <v>84.745199999999997</v>
      </c>
      <c r="Q554" s="3">
        <v>234836</v>
      </c>
    </row>
    <row r="555" spans="2:17" x14ac:dyDescent="0.3">
      <c r="B555" s="350">
        <v>44966</v>
      </c>
      <c r="C555">
        <v>87.86</v>
      </c>
      <c r="D555">
        <v>89.7</v>
      </c>
      <c r="E555">
        <v>86.8</v>
      </c>
      <c r="F555">
        <v>87.9</v>
      </c>
      <c r="G555" s="3">
        <v>8402</v>
      </c>
      <c r="H555" t="s">
        <v>23</v>
      </c>
      <c r="I555">
        <v>88.832700000000003</v>
      </c>
      <c r="J555" s="7">
        <v>84.62</v>
      </c>
      <c r="K555">
        <v>85.83</v>
      </c>
      <c r="L555">
        <v>83.04</v>
      </c>
      <c r="M555">
        <v>84.11</v>
      </c>
      <c r="N555">
        <v>83.97</v>
      </c>
      <c r="O555" s="3">
        <v>5208</v>
      </c>
      <c r="P555" s="2">
        <v>84.745199999999997</v>
      </c>
      <c r="Q555" s="3">
        <v>234836</v>
      </c>
    </row>
    <row r="556" spans="2:17" x14ac:dyDescent="0.3">
      <c r="B556" s="350">
        <v>44967</v>
      </c>
      <c r="C556">
        <v>89.23</v>
      </c>
      <c r="D556">
        <v>90.14</v>
      </c>
      <c r="E556">
        <v>88.97</v>
      </c>
      <c r="F556">
        <v>89.93</v>
      </c>
      <c r="G556" s="3">
        <v>5116</v>
      </c>
      <c r="H556" t="s">
        <v>23</v>
      </c>
      <c r="I556">
        <v>89.593299999999999</v>
      </c>
      <c r="J556" s="7">
        <v>84.62</v>
      </c>
      <c r="K556">
        <v>85.83</v>
      </c>
      <c r="L556">
        <v>83.04</v>
      </c>
      <c r="M556">
        <v>84.11</v>
      </c>
      <c r="N556">
        <v>83.97</v>
      </c>
      <c r="O556" s="3">
        <v>5208</v>
      </c>
      <c r="P556" s="2">
        <v>84.745199999999997</v>
      </c>
      <c r="Q556" s="3">
        <v>234836</v>
      </c>
    </row>
    <row r="557" spans="2:17" x14ac:dyDescent="0.3">
      <c r="B557" s="350">
        <v>44970</v>
      </c>
      <c r="C557">
        <v>90.35</v>
      </c>
      <c r="D557">
        <v>90.35</v>
      </c>
      <c r="E557">
        <v>88.64</v>
      </c>
      <c r="F557">
        <v>89.14</v>
      </c>
      <c r="G557" s="3">
        <v>3322</v>
      </c>
      <c r="H557" t="s">
        <v>23</v>
      </c>
      <c r="I557">
        <v>89.093199999999996</v>
      </c>
      <c r="J557" s="7">
        <v>84.62</v>
      </c>
      <c r="K557">
        <v>85.83</v>
      </c>
      <c r="L557">
        <v>83.04</v>
      </c>
      <c r="M557">
        <v>84.11</v>
      </c>
      <c r="N557">
        <v>83.97</v>
      </c>
      <c r="O557" s="3">
        <v>5208</v>
      </c>
      <c r="P557" s="2">
        <v>84.745199999999997</v>
      </c>
      <c r="Q557" s="3">
        <v>234836</v>
      </c>
    </row>
    <row r="558" spans="2:17" x14ac:dyDescent="0.3">
      <c r="B558" s="350">
        <v>44971</v>
      </c>
      <c r="C558">
        <v>88.95</v>
      </c>
      <c r="D558">
        <v>90.37</v>
      </c>
      <c r="E558">
        <v>86.98</v>
      </c>
      <c r="F558">
        <v>88.99</v>
      </c>
      <c r="G558" s="3">
        <v>4488</v>
      </c>
      <c r="H558" t="s">
        <v>23</v>
      </c>
      <c r="I558">
        <v>88.553299999999993</v>
      </c>
      <c r="J558" s="7">
        <v>84.62</v>
      </c>
      <c r="K558">
        <v>85.83</v>
      </c>
      <c r="L558">
        <v>83.04</v>
      </c>
      <c r="M558">
        <v>84.11</v>
      </c>
      <c r="N558">
        <v>83.97</v>
      </c>
      <c r="O558" s="3">
        <v>5208</v>
      </c>
      <c r="P558" s="2">
        <v>84.745199999999997</v>
      </c>
      <c r="Q558" s="3">
        <v>234836</v>
      </c>
    </row>
    <row r="559" spans="2:17" x14ac:dyDescent="0.3">
      <c r="B559" s="350">
        <v>44972</v>
      </c>
      <c r="C559">
        <v>88.25</v>
      </c>
      <c r="D559">
        <v>91.54</v>
      </c>
      <c r="E559">
        <v>87.53</v>
      </c>
      <c r="F559">
        <v>91.22</v>
      </c>
      <c r="G559" s="3">
        <v>5582</v>
      </c>
      <c r="H559" t="s">
        <v>23</v>
      </c>
      <c r="I559">
        <v>88.9285</v>
      </c>
      <c r="J559" s="7">
        <v>84.62</v>
      </c>
      <c r="K559">
        <v>85.83</v>
      </c>
      <c r="L559">
        <v>83.04</v>
      </c>
      <c r="M559">
        <v>84.11</v>
      </c>
      <c r="N559">
        <v>83.97</v>
      </c>
      <c r="O559" s="3">
        <v>5208</v>
      </c>
      <c r="P559" s="2">
        <v>84.745199999999997</v>
      </c>
      <c r="Q559" s="3">
        <v>234836</v>
      </c>
    </row>
    <row r="560" spans="2:17" x14ac:dyDescent="0.3">
      <c r="B560" s="350">
        <v>44973</v>
      </c>
      <c r="C560">
        <v>92.14</v>
      </c>
      <c r="D560">
        <v>94.82</v>
      </c>
      <c r="E560">
        <v>91.95</v>
      </c>
      <c r="F560">
        <v>94.33</v>
      </c>
      <c r="G560" s="3">
        <v>1960</v>
      </c>
      <c r="H560" t="s">
        <v>23</v>
      </c>
      <c r="I560">
        <v>93.887600000000006</v>
      </c>
      <c r="J560" s="7">
        <v>84.62</v>
      </c>
      <c r="K560">
        <v>85.83</v>
      </c>
      <c r="L560">
        <v>83.04</v>
      </c>
      <c r="M560">
        <v>84.11</v>
      </c>
      <c r="N560">
        <v>83.97</v>
      </c>
      <c r="O560" s="3">
        <v>5208</v>
      </c>
      <c r="P560" s="2">
        <v>84.745199999999997</v>
      </c>
      <c r="Q560" s="3">
        <v>234836</v>
      </c>
    </row>
    <row r="561" spans="2:17" x14ac:dyDescent="0.3">
      <c r="B561" s="350">
        <v>44974</v>
      </c>
      <c r="C561">
        <v>94.91</v>
      </c>
      <c r="D561">
        <v>95.05</v>
      </c>
      <c r="E561">
        <v>92.3</v>
      </c>
      <c r="F561">
        <v>93.07</v>
      </c>
      <c r="G561" s="3">
        <v>2840</v>
      </c>
      <c r="H561" t="s">
        <v>23</v>
      </c>
      <c r="I561">
        <v>93.594899999999996</v>
      </c>
      <c r="J561" s="7">
        <v>84.62</v>
      </c>
      <c r="K561">
        <v>85.83</v>
      </c>
      <c r="L561">
        <v>83.04</v>
      </c>
      <c r="M561">
        <v>84.11</v>
      </c>
      <c r="N561">
        <v>83.97</v>
      </c>
      <c r="O561" s="3">
        <v>5208</v>
      </c>
      <c r="P561" s="2">
        <v>84.745199999999997</v>
      </c>
      <c r="Q561" s="3">
        <v>234836</v>
      </c>
    </row>
    <row r="562" spans="2:17" x14ac:dyDescent="0.3">
      <c r="B562" s="350">
        <v>44977</v>
      </c>
      <c r="C562">
        <v>93.2</v>
      </c>
      <c r="D562">
        <v>96.45</v>
      </c>
      <c r="E562">
        <v>93.2</v>
      </c>
      <c r="F562">
        <v>95.11</v>
      </c>
      <c r="G562" s="3">
        <v>1830</v>
      </c>
      <c r="H562" t="s">
        <v>23</v>
      </c>
      <c r="I562">
        <v>95.192300000000003</v>
      </c>
      <c r="J562" s="7">
        <v>84.62</v>
      </c>
      <c r="K562">
        <v>85.83</v>
      </c>
      <c r="L562">
        <v>83.04</v>
      </c>
      <c r="M562">
        <v>84.11</v>
      </c>
      <c r="N562">
        <v>83.97</v>
      </c>
      <c r="O562" s="3">
        <v>5208</v>
      </c>
      <c r="P562" s="2">
        <v>84.745199999999997</v>
      </c>
      <c r="Q562" s="3">
        <v>234836</v>
      </c>
    </row>
    <row r="563" spans="2:17" x14ac:dyDescent="0.3">
      <c r="B563" s="350">
        <v>44978</v>
      </c>
      <c r="C563">
        <v>95.66</v>
      </c>
      <c r="D563">
        <v>97.75</v>
      </c>
      <c r="E563">
        <v>93.42</v>
      </c>
      <c r="F563">
        <v>97.04</v>
      </c>
      <c r="G563" s="3">
        <v>1868</v>
      </c>
      <c r="H563" t="s">
        <v>23</v>
      </c>
      <c r="I563">
        <v>96.386799999999994</v>
      </c>
      <c r="J563" s="7">
        <v>84.62</v>
      </c>
      <c r="K563">
        <v>85.83</v>
      </c>
      <c r="L563">
        <v>83.04</v>
      </c>
      <c r="M563">
        <v>84.11</v>
      </c>
      <c r="N563">
        <v>83.97</v>
      </c>
      <c r="O563" s="3">
        <v>5208</v>
      </c>
      <c r="P563" s="2">
        <v>84.745199999999997</v>
      </c>
      <c r="Q563" s="3">
        <v>234836</v>
      </c>
    </row>
    <row r="564" spans="2:17" x14ac:dyDescent="0.3">
      <c r="B564" s="350">
        <v>44979</v>
      </c>
      <c r="C564">
        <v>96.75</v>
      </c>
      <c r="D564">
        <v>96.89</v>
      </c>
      <c r="E564">
        <v>92.98</v>
      </c>
      <c r="F564">
        <v>93.54</v>
      </c>
      <c r="G564" s="3">
        <v>2968</v>
      </c>
      <c r="H564" t="s">
        <v>23</v>
      </c>
      <c r="I564">
        <v>95.382400000000004</v>
      </c>
      <c r="J564" s="7">
        <v>84.62</v>
      </c>
      <c r="K564">
        <v>85.83</v>
      </c>
      <c r="L564">
        <v>83.04</v>
      </c>
      <c r="M564">
        <v>84.11</v>
      </c>
      <c r="N564">
        <v>83.97</v>
      </c>
      <c r="O564" s="3">
        <v>5208</v>
      </c>
      <c r="P564" s="2">
        <v>84.745199999999997</v>
      </c>
      <c r="Q564" s="3">
        <v>234836</v>
      </c>
    </row>
    <row r="565" spans="2:17" x14ac:dyDescent="0.3">
      <c r="B565" s="350">
        <v>44980</v>
      </c>
      <c r="C565">
        <v>92.91</v>
      </c>
      <c r="D565">
        <v>94.92</v>
      </c>
      <c r="E565">
        <v>92.91</v>
      </c>
      <c r="F565">
        <v>94.31</v>
      </c>
      <c r="G565" s="3">
        <v>2559</v>
      </c>
      <c r="H565" t="s">
        <v>23</v>
      </c>
      <c r="I565">
        <v>93.678399999999996</v>
      </c>
      <c r="J565" s="7">
        <v>84.62</v>
      </c>
      <c r="K565">
        <v>85.83</v>
      </c>
      <c r="L565">
        <v>83.04</v>
      </c>
      <c r="M565">
        <v>84.11</v>
      </c>
      <c r="N565">
        <v>83.97</v>
      </c>
      <c r="O565" s="3">
        <v>5208</v>
      </c>
      <c r="P565" s="2">
        <v>84.745199999999997</v>
      </c>
      <c r="Q565" s="3">
        <v>234836</v>
      </c>
    </row>
    <row r="566" spans="2:17" x14ac:dyDescent="0.3">
      <c r="B566" s="350">
        <v>44981</v>
      </c>
      <c r="C566">
        <v>93.84</v>
      </c>
      <c r="D566">
        <v>96.6</v>
      </c>
      <c r="E566">
        <v>93.59</v>
      </c>
      <c r="F566">
        <v>94.07</v>
      </c>
      <c r="G566" s="3">
        <v>4263</v>
      </c>
      <c r="H566" t="s">
        <v>23</v>
      </c>
      <c r="I566">
        <v>95.325400000000002</v>
      </c>
      <c r="J566" s="7">
        <v>84.62</v>
      </c>
      <c r="K566">
        <v>85.83</v>
      </c>
      <c r="L566">
        <v>83.04</v>
      </c>
      <c r="M566">
        <v>84.11</v>
      </c>
      <c r="N566">
        <v>83.97</v>
      </c>
      <c r="O566" s="3">
        <v>5208</v>
      </c>
      <c r="P566" s="2">
        <v>84.745199999999997</v>
      </c>
      <c r="Q566" s="3">
        <v>234836</v>
      </c>
    </row>
    <row r="567" spans="2:17" x14ac:dyDescent="0.3">
      <c r="B567" s="350">
        <v>44984</v>
      </c>
      <c r="C567">
        <v>94.68</v>
      </c>
      <c r="D567">
        <v>97.21</v>
      </c>
      <c r="E567">
        <v>94.68</v>
      </c>
      <c r="F567">
        <v>96.85</v>
      </c>
      <c r="G567" s="3">
        <v>4331</v>
      </c>
      <c r="H567" t="s">
        <v>23</v>
      </c>
      <c r="I567">
        <v>96.131500000000003</v>
      </c>
      <c r="J567" s="7">
        <v>84.62</v>
      </c>
      <c r="K567">
        <v>85.83</v>
      </c>
      <c r="L567">
        <v>83.04</v>
      </c>
      <c r="M567">
        <v>84.11</v>
      </c>
      <c r="N567">
        <v>83.97</v>
      </c>
      <c r="O567" s="3">
        <v>5208</v>
      </c>
      <c r="P567" s="2">
        <v>84.745199999999997</v>
      </c>
      <c r="Q567" s="3">
        <v>234836</v>
      </c>
    </row>
    <row r="568" spans="2:17" x14ac:dyDescent="0.3">
      <c r="B568" s="350">
        <v>44985</v>
      </c>
      <c r="C568">
        <v>96.82</v>
      </c>
      <c r="D568">
        <v>97.04</v>
      </c>
      <c r="E568">
        <v>95.7</v>
      </c>
      <c r="F568">
        <v>96.39</v>
      </c>
      <c r="G568" s="3">
        <v>2678</v>
      </c>
      <c r="H568" t="s">
        <v>23</v>
      </c>
      <c r="I568">
        <v>96.311300000000003</v>
      </c>
      <c r="J568" s="7">
        <v>84.62</v>
      </c>
      <c r="K568">
        <v>85.83</v>
      </c>
      <c r="L568">
        <v>83.04</v>
      </c>
      <c r="M568">
        <v>84.11</v>
      </c>
      <c r="N568">
        <v>83.97</v>
      </c>
      <c r="O568" s="3">
        <v>5208</v>
      </c>
      <c r="P568" s="2">
        <v>84.745199999999997</v>
      </c>
      <c r="Q568" s="3">
        <v>234836</v>
      </c>
    </row>
    <row r="569" spans="2:17" x14ac:dyDescent="0.3">
      <c r="B569" s="350">
        <v>44986</v>
      </c>
      <c r="C569">
        <v>96.09</v>
      </c>
      <c r="D569">
        <v>96.09</v>
      </c>
      <c r="E569">
        <v>93.28</v>
      </c>
      <c r="F569">
        <v>93.54</v>
      </c>
      <c r="G569" s="3">
        <v>1160</v>
      </c>
      <c r="H569" t="s">
        <v>23</v>
      </c>
      <c r="I569">
        <v>94.624700000000004</v>
      </c>
      <c r="J569" s="7">
        <v>84.62</v>
      </c>
      <c r="K569">
        <v>85.83</v>
      </c>
      <c r="L569">
        <v>83.04</v>
      </c>
      <c r="M569">
        <v>84.11</v>
      </c>
      <c r="N569">
        <v>83.97</v>
      </c>
      <c r="O569" s="3">
        <v>5208</v>
      </c>
      <c r="P569" s="2">
        <v>84.745199999999997</v>
      </c>
      <c r="Q569" s="3">
        <v>234836</v>
      </c>
    </row>
    <row r="570" spans="2:17" x14ac:dyDescent="0.3">
      <c r="B570" s="350">
        <v>44987</v>
      </c>
      <c r="C570">
        <v>94.61</v>
      </c>
      <c r="D570">
        <v>94.9</v>
      </c>
      <c r="E570">
        <v>89.7</v>
      </c>
      <c r="F570">
        <v>90.05</v>
      </c>
      <c r="G570" s="3">
        <v>1719</v>
      </c>
      <c r="H570" t="s">
        <v>23</v>
      </c>
      <c r="I570">
        <v>92.178799999999995</v>
      </c>
      <c r="J570" s="7">
        <v>84.62</v>
      </c>
      <c r="K570">
        <v>85.83</v>
      </c>
      <c r="L570">
        <v>83.04</v>
      </c>
      <c r="M570">
        <v>84.11</v>
      </c>
      <c r="N570">
        <v>83.97</v>
      </c>
      <c r="O570" s="3">
        <v>5208</v>
      </c>
      <c r="P570" s="2">
        <v>84.745199999999997</v>
      </c>
      <c r="Q570" s="3">
        <v>234836</v>
      </c>
    </row>
    <row r="571" spans="2:17" x14ac:dyDescent="0.3">
      <c r="B571" s="350">
        <v>44988</v>
      </c>
      <c r="C571">
        <v>89.85</v>
      </c>
      <c r="D571">
        <v>89.85</v>
      </c>
      <c r="E571">
        <v>88.31</v>
      </c>
      <c r="F571">
        <v>88.9</v>
      </c>
      <c r="G571" s="3">
        <v>2847</v>
      </c>
      <c r="H571" t="s">
        <v>23</v>
      </c>
      <c r="I571">
        <v>89.256399999999999</v>
      </c>
      <c r="J571" s="7">
        <v>84.62</v>
      </c>
      <c r="K571">
        <v>85.83</v>
      </c>
      <c r="L571">
        <v>83.04</v>
      </c>
      <c r="M571">
        <v>84.11</v>
      </c>
      <c r="N571">
        <v>83.97</v>
      </c>
      <c r="O571" s="3">
        <v>5208</v>
      </c>
      <c r="P571" s="2">
        <v>84.745199999999997</v>
      </c>
      <c r="Q571" s="3">
        <v>234836</v>
      </c>
    </row>
    <row r="572" spans="2:17" x14ac:dyDescent="0.3">
      <c r="B572" s="350">
        <v>44991</v>
      </c>
      <c r="C572">
        <v>90.32</v>
      </c>
      <c r="D572">
        <v>91.21</v>
      </c>
      <c r="E572">
        <v>88.89</v>
      </c>
      <c r="F572">
        <v>89.75</v>
      </c>
      <c r="G572" s="3">
        <v>1411</v>
      </c>
      <c r="H572" t="s">
        <v>23</v>
      </c>
      <c r="I572">
        <v>89.754900000000006</v>
      </c>
      <c r="J572" s="7">
        <v>84.62</v>
      </c>
      <c r="K572">
        <v>85.83</v>
      </c>
      <c r="L572">
        <v>83.04</v>
      </c>
      <c r="M572">
        <v>84.11</v>
      </c>
      <c r="N572">
        <v>83.97</v>
      </c>
      <c r="O572" s="3">
        <v>5208</v>
      </c>
      <c r="P572" s="2">
        <v>84.745199999999997</v>
      </c>
      <c r="Q572" s="3">
        <v>234836</v>
      </c>
    </row>
    <row r="573" spans="2:17" x14ac:dyDescent="0.3">
      <c r="B573" s="350">
        <v>44992</v>
      </c>
      <c r="C573">
        <v>90.13</v>
      </c>
      <c r="D573">
        <v>93.39</v>
      </c>
      <c r="E573">
        <v>90.13</v>
      </c>
      <c r="F573">
        <v>92.45</v>
      </c>
      <c r="G573" s="3">
        <v>1657</v>
      </c>
      <c r="H573" t="s">
        <v>23</v>
      </c>
      <c r="I573">
        <v>92.360699999999994</v>
      </c>
      <c r="J573" s="7">
        <v>84.62</v>
      </c>
      <c r="K573">
        <v>85.83</v>
      </c>
      <c r="L573">
        <v>83.04</v>
      </c>
      <c r="M573">
        <v>84.11</v>
      </c>
      <c r="N573">
        <v>83.97</v>
      </c>
      <c r="O573" s="3">
        <v>5208</v>
      </c>
      <c r="P573" s="2">
        <v>84.745199999999997</v>
      </c>
      <c r="Q573" s="3">
        <v>234836</v>
      </c>
    </row>
    <row r="574" spans="2:17" x14ac:dyDescent="0.3">
      <c r="B574" s="350">
        <v>44993</v>
      </c>
      <c r="C574">
        <v>93</v>
      </c>
      <c r="D574">
        <v>95.5</v>
      </c>
      <c r="E574">
        <v>93</v>
      </c>
      <c r="F574">
        <v>94.56</v>
      </c>
      <c r="G574" s="3">
        <v>1872</v>
      </c>
      <c r="H574" t="s">
        <v>23</v>
      </c>
      <c r="I574">
        <v>94.490399999999994</v>
      </c>
      <c r="J574" s="7">
        <v>84.62</v>
      </c>
      <c r="K574">
        <v>85.83</v>
      </c>
      <c r="L574">
        <v>83.04</v>
      </c>
      <c r="M574">
        <v>84.11</v>
      </c>
      <c r="N574">
        <v>83.97</v>
      </c>
      <c r="O574" s="3">
        <v>5208</v>
      </c>
      <c r="P574" s="2">
        <v>84.745199999999997</v>
      </c>
      <c r="Q574" s="3">
        <v>234836</v>
      </c>
    </row>
    <row r="575" spans="2:17" x14ac:dyDescent="0.3">
      <c r="B575" s="350">
        <v>44994</v>
      </c>
      <c r="C575">
        <v>95</v>
      </c>
      <c r="D575">
        <v>96.43</v>
      </c>
      <c r="E575">
        <v>93.7</v>
      </c>
      <c r="F575">
        <v>95.18</v>
      </c>
      <c r="G575" s="3">
        <v>4841</v>
      </c>
      <c r="H575" t="s">
        <v>23</v>
      </c>
      <c r="I575">
        <v>94.912700000000001</v>
      </c>
      <c r="J575" s="7">
        <v>84.62</v>
      </c>
      <c r="K575">
        <v>85.83</v>
      </c>
      <c r="L575">
        <v>83.04</v>
      </c>
      <c r="M575">
        <v>84.11</v>
      </c>
      <c r="N575">
        <v>83.97</v>
      </c>
      <c r="O575" s="3">
        <v>5208</v>
      </c>
      <c r="P575" s="2">
        <v>84.745199999999997</v>
      </c>
      <c r="Q575" s="3">
        <v>234836</v>
      </c>
    </row>
    <row r="576" spans="2:17" x14ac:dyDescent="0.3">
      <c r="B576" s="350">
        <v>44995</v>
      </c>
      <c r="C576">
        <v>95.37</v>
      </c>
      <c r="D576">
        <v>97</v>
      </c>
      <c r="E576">
        <v>95.11</v>
      </c>
      <c r="F576">
        <v>96.6</v>
      </c>
      <c r="G576" s="3">
        <v>6221</v>
      </c>
      <c r="H576" t="s">
        <v>23</v>
      </c>
      <c r="I576">
        <v>95.950699999999998</v>
      </c>
      <c r="J576" s="7">
        <v>84.62</v>
      </c>
      <c r="K576">
        <v>85.83</v>
      </c>
      <c r="L576">
        <v>83.04</v>
      </c>
      <c r="M576">
        <v>84.11</v>
      </c>
      <c r="N576">
        <v>83.97</v>
      </c>
      <c r="O576" s="3">
        <v>5208</v>
      </c>
      <c r="P576" s="2">
        <v>84.745199999999997</v>
      </c>
      <c r="Q576" s="3">
        <v>234836</v>
      </c>
    </row>
    <row r="577" spans="2:17" x14ac:dyDescent="0.3">
      <c r="B577" s="350">
        <v>44998</v>
      </c>
      <c r="C577">
        <v>95.99</v>
      </c>
      <c r="D577">
        <v>95.99</v>
      </c>
      <c r="E577">
        <v>92.29</v>
      </c>
      <c r="F577">
        <v>94.18</v>
      </c>
      <c r="G577" s="3">
        <v>3054</v>
      </c>
      <c r="H577" t="s">
        <v>23</v>
      </c>
      <c r="I577">
        <v>94.137</v>
      </c>
      <c r="J577" s="7">
        <v>84.62</v>
      </c>
      <c r="K577">
        <v>85.83</v>
      </c>
      <c r="L577">
        <v>83.04</v>
      </c>
      <c r="M577">
        <v>84.11</v>
      </c>
      <c r="N577">
        <v>83.97</v>
      </c>
      <c r="O577" s="3">
        <v>5208</v>
      </c>
      <c r="P577" s="2">
        <v>84.745199999999997</v>
      </c>
      <c r="Q577" s="3">
        <v>234836</v>
      </c>
    </row>
    <row r="578" spans="2:17" x14ac:dyDescent="0.3">
      <c r="B578" s="350">
        <v>44999</v>
      </c>
      <c r="C578">
        <v>92.77</v>
      </c>
      <c r="D578">
        <v>93.47</v>
      </c>
      <c r="E578">
        <v>89.5</v>
      </c>
      <c r="F578">
        <v>89.75</v>
      </c>
      <c r="G578" s="3">
        <v>3470</v>
      </c>
      <c r="H578" t="s">
        <v>23</v>
      </c>
      <c r="I578">
        <v>91.386399999999995</v>
      </c>
      <c r="J578" s="7">
        <v>84.62</v>
      </c>
      <c r="K578">
        <v>85.83</v>
      </c>
      <c r="L578">
        <v>83.04</v>
      </c>
      <c r="M578">
        <v>84.11</v>
      </c>
      <c r="N578">
        <v>83.97</v>
      </c>
      <c r="O578" s="3">
        <v>5208</v>
      </c>
      <c r="P578" s="2">
        <v>84.745199999999997</v>
      </c>
      <c r="Q578" s="3">
        <v>234836</v>
      </c>
    </row>
    <row r="579" spans="2:17" x14ac:dyDescent="0.3">
      <c r="B579" s="350">
        <v>45000</v>
      </c>
      <c r="C579">
        <v>90.28</v>
      </c>
      <c r="D579">
        <v>91.97</v>
      </c>
      <c r="E579">
        <v>86.37</v>
      </c>
      <c r="F579">
        <v>86.52</v>
      </c>
      <c r="G579" s="3">
        <v>12116</v>
      </c>
      <c r="H579" t="s">
        <v>23</v>
      </c>
      <c r="I579">
        <v>88.301299999999998</v>
      </c>
      <c r="J579" s="7">
        <v>84.62</v>
      </c>
      <c r="K579">
        <v>85.83</v>
      </c>
      <c r="L579">
        <v>83.04</v>
      </c>
      <c r="M579">
        <v>84.11</v>
      </c>
      <c r="N579">
        <v>83.97</v>
      </c>
      <c r="O579" s="3">
        <v>5208</v>
      </c>
      <c r="P579" s="2">
        <v>84.745199999999997</v>
      </c>
      <c r="Q579" s="3">
        <v>234836</v>
      </c>
    </row>
    <row r="580" spans="2:17" x14ac:dyDescent="0.3">
      <c r="B580" s="350">
        <v>45001</v>
      </c>
      <c r="C580">
        <v>88.22</v>
      </c>
      <c r="D580">
        <v>88.3</v>
      </c>
      <c r="E580">
        <v>83.78</v>
      </c>
      <c r="F580">
        <v>84.37</v>
      </c>
      <c r="G580" s="3">
        <v>5460</v>
      </c>
      <c r="H580" t="s">
        <v>23</v>
      </c>
      <c r="I580">
        <v>85.494699999999995</v>
      </c>
      <c r="J580" s="7">
        <v>84.62</v>
      </c>
      <c r="K580">
        <v>85.83</v>
      </c>
      <c r="L580">
        <v>83.04</v>
      </c>
      <c r="M580">
        <v>84.11</v>
      </c>
      <c r="N580">
        <v>83.97</v>
      </c>
      <c r="O580" s="3">
        <v>5208</v>
      </c>
      <c r="P580" s="2">
        <v>84.745199999999997</v>
      </c>
      <c r="Q580" s="3">
        <v>234836</v>
      </c>
    </row>
    <row r="581" spans="2:17" x14ac:dyDescent="0.3">
      <c r="B581" s="350">
        <v>45002</v>
      </c>
      <c r="C581">
        <v>85.64</v>
      </c>
      <c r="D581">
        <v>87.11</v>
      </c>
      <c r="E581">
        <v>83.29</v>
      </c>
      <c r="F581">
        <v>84.52</v>
      </c>
      <c r="G581" s="3">
        <v>930</v>
      </c>
      <c r="H581" t="s">
        <v>23</v>
      </c>
      <c r="I581">
        <v>85.421899999999994</v>
      </c>
      <c r="J581" s="7">
        <v>84.62</v>
      </c>
      <c r="K581">
        <v>85.83</v>
      </c>
      <c r="L581">
        <v>83.04</v>
      </c>
      <c r="M581">
        <v>84.11</v>
      </c>
      <c r="N581">
        <v>83.97</v>
      </c>
      <c r="O581" s="3">
        <v>5208</v>
      </c>
      <c r="P581" s="2">
        <v>84.745199999999997</v>
      </c>
      <c r="Q581" s="3">
        <v>234836</v>
      </c>
    </row>
    <row r="582" spans="2:17" x14ac:dyDescent="0.3">
      <c r="B582" s="350">
        <v>45005</v>
      </c>
      <c r="C582">
        <v>84.49</v>
      </c>
      <c r="D582">
        <v>85.97</v>
      </c>
      <c r="E582">
        <v>82.11</v>
      </c>
      <c r="F582">
        <v>85.08</v>
      </c>
      <c r="G582" s="3">
        <v>3261</v>
      </c>
      <c r="H582" t="s">
        <v>23</v>
      </c>
      <c r="I582">
        <v>83.581000000000003</v>
      </c>
      <c r="J582" s="7">
        <v>84.62</v>
      </c>
      <c r="K582">
        <v>85.83</v>
      </c>
      <c r="L582">
        <v>83.04</v>
      </c>
      <c r="M582">
        <v>84.11</v>
      </c>
      <c r="N582">
        <v>83.97</v>
      </c>
      <c r="O582" s="3">
        <v>5208</v>
      </c>
      <c r="P582" s="2">
        <v>84.745199999999997</v>
      </c>
      <c r="Q582" s="3">
        <v>234836</v>
      </c>
    </row>
    <row r="583" spans="2:17" x14ac:dyDescent="0.3">
      <c r="B583" s="350">
        <v>45006</v>
      </c>
      <c r="C583">
        <v>86.16</v>
      </c>
      <c r="D583">
        <v>88.37</v>
      </c>
      <c r="E583">
        <v>85.62</v>
      </c>
      <c r="F583">
        <v>86.85</v>
      </c>
      <c r="G583" s="3">
        <v>1145</v>
      </c>
      <c r="H583" t="s">
        <v>23</v>
      </c>
      <c r="I583">
        <v>87.158799999999999</v>
      </c>
      <c r="J583" s="7">
        <v>84.62</v>
      </c>
      <c r="K583">
        <v>85.83</v>
      </c>
      <c r="L583">
        <v>83.04</v>
      </c>
      <c r="M583">
        <v>84.11</v>
      </c>
      <c r="N583">
        <v>83.97</v>
      </c>
      <c r="O583" s="3">
        <v>5208</v>
      </c>
      <c r="P583" s="2">
        <v>84.745199999999997</v>
      </c>
      <c r="Q583" s="3">
        <v>234836</v>
      </c>
    </row>
    <row r="584" spans="2:17" x14ac:dyDescent="0.3">
      <c r="B584" s="350">
        <v>45007</v>
      </c>
      <c r="C584">
        <v>87.21</v>
      </c>
      <c r="D584">
        <v>87.67</v>
      </c>
      <c r="E584">
        <v>85.79</v>
      </c>
      <c r="F584">
        <v>86.76</v>
      </c>
      <c r="G584" s="3">
        <v>3118</v>
      </c>
      <c r="H584" t="s">
        <v>23</v>
      </c>
      <c r="I584">
        <v>86.4893</v>
      </c>
      <c r="J584" s="7">
        <v>84.62</v>
      </c>
      <c r="K584">
        <v>85.83</v>
      </c>
      <c r="L584">
        <v>83.04</v>
      </c>
      <c r="M584">
        <v>84.11</v>
      </c>
      <c r="N584">
        <v>83.97</v>
      </c>
      <c r="O584" s="3">
        <v>5208</v>
      </c>
      <c r="P584" s="2">
        <v>84.745199999999997</v>
      </c>
      <c r="Q584" s="3">
        <v>234836</v>
      </c>
    </row>
    <row r="585" spans="2:17" x14ac:dyDescent="0.3">
      <c r="B585" s="350">
        <v>45008</v>
      </c>
      <c r="C585">
        <v>86.67</v>
      </c>
      <c r="D585">
        <v>90.39</v>
      </c>
      <c r="E585">
        <v>86.67</v>
      </c>
      <c r="F585">
        <v>89.67</v>
      </c>
      <c r="G585" s="3">
        <v>3868</v>
      </c>
      <c r="H585" t="s">
        <v>23</v>
      </c>
      <c r="I585">
        <v>89.195499999999996</v>
      </c>
      <c r="J585" s="7">
        <v>84.62</v>
      </c>
      <c r="K585">
        <v>85.83</v>
      </c>
      <c r="L585">
        <v>83.04</v>
      </c>
      <c r="M585">
        <v>84.11</v>
      </c>
      <c r="N585">
        <v>83.97</v>
      </c>
      <c r="O585" s="3">
        <v>5208</v>
      </c>
      <c r="P585" s="2">
        <v>84.745199999999997</v>
      </c>
      <c r="Q585" s="3">
        <v>234836</v>
      </c>
    </row>
    <row r="586" spans="2:17" x14ac:dyDescent="0.3">
      <c r="B586" s="350">
        <v>45009</v>
      </c>
      <c r="C586">
        <v>89.86</v>
      </c>
      <c r="D586">
        <v>90.52</v>
      </c>
      <c r="E586">
        <v>83.95</v>
      </c>
      <c r="F586">
        <v>85.09</v>
      </c>
      <c r="G586" s="3">
        <v>2546</v>
      </c>
      <c r="H586" t="s">
        <v>23</v>
      </c>
      <c r="I586">
        <v>85.930300000000003</v>
      </c>
      <c r="J586" s="7">
        <v>84.62</v>
      </c>
      <c r="K586">
        <v>85.83</v>
      </c>
      <c r="L586">
        <v>83.04</v>
      </c>
      <c r="M586">
        <v>84.11</v>
      </c>
      <c r="N586">
        <v>83.97</v>
      </c>
      <c r="O586" s="3">
        <v>5208</v>
      </c>
      <c r="P586" s="2">
        <v>84.745199999999997</v>
      </c>
      <c r="Q586" s="3">
        <v>234836</v>
      </c>
    </row>
    <row r="587" spans="2:17" x14ac:dyDescent="0.3">
      <c r="B587" s="350">
        <v>45012</v>
      </c>
      <c r="C587">
        <v>86.05</v>
      </c>
      <c r="D587">
        <v>86.54</v>
      </c>
      <c r="E587">
        <v>84.1</v>
      </c>
      <c r="F587">
        <v>84.77</v>
      </c>
      <c r="G587" s="3">
        <v>3005</v>
      </c>
      <c r="H587" t="s">
        <v>23</v>
      </c>
      <c r="I587">
        <v>84.792000000000002</v>
      </c>
      <c r="J587" s="7">
        <v>84.62</v>
      </c>
      <c r="K587">
        <v>85.83</v>
      </c>
      <c r="L587">
        <v>83.04</v>
      </c>
      <c r="M587">
        <v>84.11</v>
      </c>
      <c r="N587">
        <v>83.97</v>
      </c>
      <c r="O587" s="3">
        <v>5208</v>
      </c>
      <c r="P587" s="2">
        <v>84.745199999999997</v>
      </c>
      <c r="Q587" s="3">
        <v>234836</v>
      </c>
    </row>
    <row r="588" spans="2:17" x14ac:dyDescent="0.3">
      <c r="B588" s="350">
        <v>45013</v>
      </c>
      <c r="C588">
        <v>86.32</v>
      </c>
      <c r="D588">
        <v>87.61</v>
      </c>
      <c r="E588">
        <v>86.19</v>
      </c>
      <c r="F588">
        <v>86.61</v>
      </c>
      <c r="G588" s="3">
        <v>9486</v>
      </c>
      <c r="H588" t="s">
        <v>23</v>
      </c>
      <c r="I588">
        <v>86.773700000000005</v>
      </c>
      <c r="J588" s="7">
        <v>84.62</v>
      </c>
      <c r="K588">
        <v>85.83</v>
      </c>
      <c r="L588">
        <v>83.04</v>
      </c>
      <c r="M588">
        <v>84.11</v>
      </c>
      <c r="N588">
        <v>83.97</v>
      </c>
      <c r="O588" s="3">
        <v>5208</v>
      </c>
      <c r="P588" s="2">
        <v>84.745199999999997</v>
      </c>
      <c r="Q588" s="3">
        <v>234836</v>
      </c>
    </row>
    <row r="589" spans="2:17" x14ac:dyDescent="0.3">
      <c r="B589" s="350">
        <v>45014</v>
      </c>
      <c r="C589">
        <v>87.12</v>
      </c>
      <c r="D589">
        <v>88.31</v>
      </c>
      <c r="E589">
        <v>86.69</v>
      </c>
      <c r="F589">
        <v>87.54</v>
      </c>
      <c r="G589" s="3">
        <v>1418</v>
      </c>
      <c r="H589" t="s">
        <v>23</v>
      </c>
      <c r="I589">
        <v>87.407799999999995</v>
      </c>
      <c r="J589" s="7">
        <v>84.62</v>
      </c>
      <c r="K589">
        <v>85.83</v>
      </c>
      <c r="L589">
        <v>83.04</v>
      </c>
      <c r="M589">
        <v>84.11</v>
      </c>
      <c r="N589">
        <v>83.97</v>
      </c>
      <c r="O589" s="3">
        <v>5208</v>
      </c>
      <c r="P589" s="2">
        <v>84.745199999999997</v>
      </c>
      <c r="Q589" s="3">
        <v>234836</v>
      </c>
    </row>
    <row r="590" spans="2:17" x14ac:dyDescent="0.3">
      <c r="B590" s="350">
        <v>45015</v>
      </c>
      <c r="C590">
        <v>88.11</v>
      </c>
      <c r="D590">
        <v>88.92</v>
      </c>
      <c r="E590">
        <v>86.85</v>
      </c>
      <c r="F590">
        <v>88.24</v>
      </c>
      <c r="G590" s="3">
        <v>5067</v>
      </c>
      <c r="H590" t="s">
        <v>23</v>
      </c>
      <c r="I590">
        <v>87.833299999999994</v>
      </c>
      <c r="J590" s="7">
        <v>84.62</v>
      </c>
      <c r="K590">
        <v>85.83</v>
      </c>
      <c r="L590">
        <v>83.04</v>
      </c>
      <c r="M590">
        <v>84.11</v>
      </c>
      <c r="N590">
        <v>83.97</v>
      </c>
      <c r="O590" s="3">
        <v>5208</v>
      </c>
      <c r="P590" s="2">
        <v>84.745199999999997</v>
      </c>
      <c r="Q590" s="3">
        <v>234836</v>
      </c>
    </row>
    <row r="591" spans="2:17" x14ac:dyDescent="0.3">
      <c r="B591" s="350">
        <v>45016</v>
      </c>
      <c r="C591">
        <v>89.13</v>
      </c>
      <c r="D591">
        <v>90.18</v>
      </c>
      <c r="E591">
        <v>88.09</v>
      </c>
      <c r="F591">
        <v>89.24</v>
      </c>
      <c r="G591" s="3">
        <v>3175</v>
      </c>
      <c r="H591" t="s">
        <v>23</v>
      </c>
      <c r="I591">
        <v>89.262500000000003</v>
      </c>
      <c r="J591" s="7">
        <v>84.62</v>
      </c>
      <c r="K591">
        <v>85.83</v>
      </c>
      <c r="L591">
        <v>83.04</v>
      </c>
      <c r="M591">
        <v>84.11</v>
      </c>
      <c r="N591">
        <v>83.97</v>
      </c>
      <c r="O591" s="3">
        <v>5208</v>
      </c>
      <c r="P591" s="2">
        <v>84.745199999999997</v>
      </c>
      <c r="Q591" s="3">
        <v>234836</v>
      </c>
    </row>
    <row r="592" spans="2:17" x14ac:dyDescent="0.3">
      <c r="B592" s="350">
        <v>45019</v>
      </c>
      <c r="C592">
        <v>89.52</v>
      </c>
      <c r="D592">
        <v>93.2</v>
      </c>
      <c r="E592">
        <v>89.49</v>
      </c>
      <c r="F592">
        <v>93.04</v>
      </c>
      <c r="G592" s="3">
        <v>7920</v>
      </c>
      <c r="H592" t="s">
        <v>23</v>
      </c>
      <c r="I592">
        <v>91.103700000000003</v>
      </c>
      <c r="J592" s="7">
        <v>84.62</v>
      </c>
      <c r="K592">
        <v>85.83</v>
      </c>
      <c r="L592">
        <v>83.04</v>
      </c>
      <c r="M592">
        <v>84.11</v>
      </c>
      <c r="N592">
        <v>83.97</v>
      </c>
      <c r="O592" s="3">
        <v>5208</v>
      </c>
      <c r="P592" s="2">
        <v>84.745199999999997</v>
      </c>
      <c r="Q592" s="3">
        <v>234836</v>
      </c>
    </row>
    <row r="593" spans="2:17" x14ac:dyDescent="0.3">
      <c r="B593" s="350">
        <v>45020</v>
      </c>
      <c r="C593">
        <v>92.69</v>
      </c>
      <c r="D593">
        <v>94.39</v>
      </c>
      <c r="E593">
        <v>91.99</v>
      </c>
      <c r="F593">
        <v>92.29</v>
      </c>
      <c r="G593" s="3">
        <v>9060</v>
      </c>
      <c r="H593" t="s">
        <v>23</v>
      </c>
      <c r="I593">
        <v>93.112499999999997</v>
      </c>
      <c r="J593" s="7">
        <v>84.62</v>
      </c>
      <c r="K593">
        <v>85.83</v>
      </c>
      <c r="L593">
        <v>83.04</v>
      </c>
      <c r="M593">
        <v>84.11</v>
      </c>
      <c r="N593">
        <v>83.97</v>
      </c>
      <c r="O593" s="3">
        <v>5208</v>
      </c>
      <c r="P593" s="2">
        <v>84.745199999999997</v>
      </c>
      <c r="Q593" s="3">
        <v>234836</v>
      </c>
    </row>
    <row r="594" spans="2:17" x14ac:dyDescent="0.3">
      <c r="B594" s="350">
        <v>45021</v>
      </c>
      <c r="C594">
        <v>93.4</v>
      </c>
      <c r="D594">
        <v>95.32</v>
      </c>
      <c r="E594">
        <v>93.2</v>
      </c>
      <c r="F594">
        <v>93.96</v>
      </c>
      <c r="G594" s="3">
        <v>594</v>
      </c>
      <c r="H594" t="s">
        <v>23</v>
      </c>
      <c r="I594">
        <v>94.13</v>
      </c>
      <c r="J594" s="7">
        <v>84.62</v>
      </c>
      <c r="K594">
        <v>85.83</v>
      </c>
      <c r="L594">
        <v>83.04</v>
      </c>
      <c r="M594">
        <v>84.11</v>
      </c>
      <c r="N594">
        <v>83.97</v>
      </c>
      <c r="O594" s="3">
        <v>5208</v>
      </c>
      <c r="P594" s="2">
        <v>84.745199999999997</v>
      </c>
      <c r="Q594" s="3">
        <v>234836</v>
      </c>
    </row>
    <row r="595" spans="2:17" x14ac:dyDescent="0.3">
      <c r="B595" s="350">
        <v>45022</v>
      </c>
      <c r="C595">
        <v>94.42</v>
      </c>
      <c r="D595">
        <v>94.74</v>
      </c>
      <c r="E595">
        <v>93.35</v>
      </c>
      <c r="F595">
        <v>94.01</v>
      </c>
      <c r="G595" s="3">
        <v>821</v>
      </c>
      <c r="H595" t="s">
        <v>23</v>
      </c>
      <c r="I595">
        <v>94.117099999999994</v>
      </c>
      <c r="J595" s="7">
        <v>84.62</v>
      </c>
      <c r="K595">
        <v>85.83</v>
      </c>
      <c r="L595">
        <v>83.04</v>
      </c>
      <c r="M595">
        <v>84.11</v>
      </c>
      <c r="N595">
        <v>83.97</v>
      </c>
      <c r="O595" s="3">
        <v>5208</v>
      </c>
      <c r="P595" s="2">
        <v>84.745199999999997</v>
      </c>
      <c r="Q595" s="3">
        <v>234836</v>
      </c>
    </row>
    <row r="596" spans="2:17" x14ac:dyDescent="0.3">
      <c r="B596" s="350">
        <v>45023</v>
      </c>
      <c r="C596">
        <v>94.42</v>
      </c>
      <c r="D596">
        <v>94.74</v>
      </c>
      <c r="E596">
        <v>93.35</v>
      </c>
      <c r="F596">
        <v>94.01</v>
      </c>
      <c r="G596" s="3">
        <v>821</v>
      </c>
      <c r="H596" t="s">
        <v>23</v>
      </c>
      <c r="I596">
        <v>94.117099999999994</v>
      </c>
      <c r="J596" s="7">
        <v>84.62</v>
      </c>
      <c r="K596">
        <v>85.83</v>
      </c>
      <c r="L596">
        <v>83.04</v>
      </c>
      <c r="M596">
        <v>84.11</v>
      </c>
      <c r="N596">
        <v>83.97</v>
      </c>
      <c r="O596" s="3">
        <v>5208</v>
      </c>
      <c r="P596" s="2">
        <v>84.745199999999997</v>
      </c>
      <c r="Q596" s="3">
        <v>234836</v>
      </c>
    </row>
    <row r="597" spans="2:17" x14ac:dyDescent="0.3">
      <c r="B597" s="350">
        <v>45026</v>
      </c>
      <c r="C597">
        <v>94.42</v>
      </c>
      <c r="D597">
        <v>94.74</v>
      </c>
      <c r="E597">
        <v>93.35</v>
      </c>
      <c r="F597">
        <v>94.01</v>
      </c>
      <c r="G597" s="3">
        <v>821</v>
      </c>
      <c r="H597" t="s">
        <v>23</v>
      </c>
      <c r="I597">
        <v>94.117099999999994</v>
      </c>
      <c r="J597" s="7">
        <v>84.62</v>
      </c>
      <c r="K597">
        <v>85.83</v>
      </c>
      <c r="L597">
        <v>83.04</v>
      </c>
      <c r="M597">
        <v>84.11</v>
      </c>
      <c r="N597">
        <v>83.97</v>
      </c>
      <c r="O597" s="3">
        <v>5208</v>
      </c>
      <c r="P597" s="2">
        <v>84.745199999999997</v>
      </c>
      <c r="Q597" s="3">
        <v>234836</v>
      </c>
    </row>
    <row r="598" spans="2:17" x14ac:dyDescent="0.3">
      <c r="B598" s="350">
        <v>45027</v>
      </c>
      <c r="C598">
        <v>94.4</v>
      </c>
      <c r="D598">
        <v>95.62</v>
      </c>
      <c r="E598">
        <v>94.4</v>
      </c>
      <c r="F598">
        <v>94.74</v>
      </c>
      <c r="G598" s="3">
        <v>1128</v>
      </c>
      <c r="H598" t="s">
        <v>23</v>
      </c>
      <c r="I598">
        <v>95.249600000000001</v>
      </c>
      <c r="J598" s="7">
        <v>84.62</v>
      </c>
      <c r="K598">
        <v>85.83</v>
      </c>
      <c r="L598">
        <v>83.04</v>
      </c>
      <c r="M598">
        <v>84.11</v>
      </c>
      <c r="N598">
        <v>83.97</v>
      </c>
      <c r="O598" s="3">
        <v>5208</v>
      </c>
      <c r="P598" s="2">
        <v>84.745199999999997</v>
      </c>
      <c r="Q598" s="3">
        <v>234836</v>
      </c>
    </row>
    <row r="599" spans="2:17" x14ac:dyDescent="0.3">
      <c r="B599" s="350">
        <v>45028</v>
      </c>
      <c r="C599">
        <v>94.8</v>
      </c>
      <c r="D599">
        <v>94.8</v>
      </c>
      <c r="E599">
        <v>92.48</v>
      </c>
      <c r="F599">
        <v>93.3</v>
      </c>
      <c r="G599" s="3">
        <v>6532</v>
      </c>
      <c r="H599" t="s">
        <v>23</v>
      </c>
      <c r="I599">
        <v>93.500600000000006</v>
      </c>
      <c r="J599" s="7">
        <v>84.62</v>
      </c>
      <c r="K599">
        <v>85.83</v>
      </c>
      <c r="L599">
        <v>83.04</v>
      </c>
      <c r="M599">
        <v>84.11</v>
      </c>
      <c r="N599">
        <v>83.97</v>
      </c>
      <c r="O599" s="3">
        <v>5208</v>
      </c>
      <c r="P599" s="2">
        <v>84.745199999999997</v>
      </c>
      <c r="Q599" s="3">
        <v>234836</v>
      </c>
    </row>
    <row r="600" spans="2:17" x14ac:dyDescent="0.3">
      <c r="B600" s="350">
        <v>45029</v>
      </c>
      <c r="C600">
        <v>93.15</v>
      </c>
      <c r="D600">
        <v>93.15</v>
      </c>
      <c r="E600">
        <v>90.6</v>
      </c>
      <c r="F600">
        <v>91.85</v>
      </c>
      <c r="G600" s="3">
        <v>1508</v>
      </c>
      <c r="H600" t="s">
        <v>23</v>
      </c>
      <c r="I600">
        <v>91.820099999999996</v>
      </c>
      <c r="J600" s="7">
        <v>84.62</v>
      </c>
      <c r="K600">
        <v>85.83</v>
      </c>
      <c r="L600">
        <v>83.04</v>
      </c>
      <c r="M600">
        <v>84.11</v>
      </c>
      <c r="N600">
        <v>83.97</v>
      </c>
      <c r="O600" s="3">
        <v>5208</v>
      </c>
      <c r="P600" s="2">
        <v>84.745199999999997</v>
      </c>
      <c r="Q600" s="3">
        <v>234836</v>
      </c>
    </row>
    <row r="601" spans="2:17" x14ac:dyDescent="0.3">
      <c r="B601" s="350">
        <v>45030</v>
      </c>
      <c r="C601">
        <v>91.69</v>
      </c>
      <c r="D601">
        <v>92.31</v>
      </c>
      <c r="E601">
        <v>90.6</v>
      </c>
      <c r="F601">
        <v>91.28</v>
      </c>
      <c r="G601" s="3">
        <v>2696</v>
      </c>
      <c r="H601" t="s">
        <v>23</v>
      </c>
      <c r="I601">
        <v>91.241900000000001</v>
      </c>
      <c r="J601" s="7">
        <v>84.62</v>
      </c>
      <c r="K601">
        <v>85.83</v>
      </c>
      <c r="L601">
        <v>83.04</v>
      </c>
      <c r="M601">
        <v>84.11</v>
      </c>
      <c r="N601">
        <v>83.97</v>
      </c>
      <c r="O601" s="3">
        <v>5208</v>
      </c>
      <c r="P601" s="2">
        <v>84.745199999999997</v>
      </c>
      <c r="Q601" s="3">
        <v>234836</v>
      </c>
    </row>
    <row r="602" spans="2:17" x14ac:dyDescent="0.3">
      <c r="B602" s="350">
        <v>45033</v>
      </c>
      <c r="C602">
        <v>92.02</v>
      </c>
      <c r="D602">
        <v>92.02</v>
      </c>
      <c r="E602">
        <v>89.64</v>
      </c>
      <c r="F602">
        <v>90.56</v>
      </c>
      <c r="G602" s="3">
        <v>5876</v>
      </c>
      <c r="H602" t="s">
        <v>23</v>
      </c>
      <c r="I602">
        <v>90.360699999999994</v>
      </c>
      <c r="J602" s="7">
        <v>84.62</v>
      </c>
      <c r="K602">
        <v>85.83</v>
      </c>
      <c r="L602">
        <v>83.04</v>
      </c>
      <c r="M602">
        <v>84.11</v>
      </c>
      <c r="N602">
        <v>83.97</v>
      </c>
      <c r="O602" s="3">
        <v>5208</v>
      </c>
      <c r="P602" s="2">
        <v>84.745199999999997</v>
      </c>
      <c r="Q602" s="3">
        <v>234836</v>
      </c>
    </row>
    <row r="603" spans="2:17" x14ac:dyDescent="0.3">
      <c r="B603" s="350">
        <v>45034</v>
      </c>
      <c r="C603">
        <v>90.72</v>
      </c>
      <c r="D603">
        <v>93.1</v>
      </c>
      <c r="E603">
        <v>89.91</v>
      </c>
      <c r="F603">
        <v>92.82</v>
      </c>
      <c r="G603" s="3">
        <v>2077</v>
      </c>
      <c r="H603" t="s">
        <v>23</v>
      </c>
      <c r="I603">
        <v>91.253699999999995</v>
      </c>
      <c r="J603" s="7">
        <v>84.62</v>
      </c>
      <c r="K603">
        <v>85.83</v>
      </c>
      <c r="L603">
        <v>83.04</v>
      </c>
      <c r="M603">
        <v>84.11</v>
      </c>
      <c r="N603">
        <v>83.97</v>
      </c>
      <c r="O603" s="3">
        <v>5208</v>
      </c>
      <c r="P603" s="2">
        <v>84.745199999999997</v>
      </c>
      <c r="Q603" s="3">
        <v>234836</v>
      </c>
    </row>
    <row r="604" spans="2:17" x14ac:dyDescent="0.3">
      <c r="B604" s="350">
        <v>45035</v>
      </c>
      <c r="C604">
        <v>92.49</v>
      </c>
      <c r="D604">
        <v>93.86</v>
      </c>
      <c r="E604">
        <v>91.8</v>
      </c>
      <c r="F604">
        <v>91.96</v>
      </c>
      <c r="G604" s="3">
        <v>6239</v>
      </c>
      <c r="H604" t="s">
        <v>23</v>
      </c>
      <c r="I604">
        <v>93.069100000000006</v>
      </c>
      <c r="J604" s="7">
        <v>84.62</v>
      </c>
      <c r="K604">
        <v>85.83</v>
      </c>
      <c r="L604">
        <v>83.04</v>
      </c>
      <c r="M604">
        <v>84.11</v>
      </c>
      <c r="N604">
        <v>83.97</v>
      </c>
      <c r="O604" s="3">
        <v>5208</v>
      </c>
      <c r="P604" s="2">
        <v>84.745199999999997</v>
      </c>
      <c r="Q604" s="3">
        <v>234836</v>
      </c>
    </row>
    <row r="605" spans="2:17" x14ac:dyDescent="0.3">
      <c r="B605" s="350">
        <v>45036</v>
      </c>
      <c r="C605">
        <v>91.98</v>
      </c>
      <c r="D605">
        <v>91.98</v>
      </c>
      <c r="E605">
        <v>88.69</v>
      </c>
      <c r="F605">
        <v>89.5</v>
      </c>
      <c r="G605" s="3">
        <v>1635</v>
      </c>
      <c r="H605" t="s">
        <v>23</v>
      </c>
      <c r="I605">
        <v>90.352099999999993</v>
      </c>
      <c r="J605" s="7">
        <v>84.62</v>
      </c>
      <c r="K605">
        <v>85.83</v>
      </c>
      <c r="L605">
        <v>83.04</v>
      </c>
      <c r="M605">
        <v>84.11</v>
      </c>
      <c r="N605">
        <v>83.97</v>
      </c>
      <c r="O605" s="3">
        <v>5208</v>
      </c>
      <c r="P605" s="2">
        <v>84.745199999999997</v>
      </c>
      <c r="Q605" s="3">
        <v>234836</v>
      </c>
    </row>
    <row r="606" spans="2:17" x14ac:dyDescent="0.3">
      <c r="B606" s="350">
        <v>45037</v>
      </c>
      <c r="C606">
        <v>89.15</v>
      </c>
      <c r="D606">
        <v>89.65</v>
      </c>
      <c r="E606">
        <v>86.95</v>
      </c>
      <c r="F606">
        <v>87.26</v>
      </c>
      <c r="G606" s="3">
        <v>1528</v>
      </c>
      <c r="H606" t="s">
        <v>23</v>
      </c>
      <c r="I606">
        <v>88.506600000000006</v>
      </c>
      <c r="J606" s="7">
        <v>84.62</v>
      </c>
      <c r="K606">
        <v>85.83</v>
      </c>
      <c r="L606">
        <v>83.04</v>
      </c>
      <c r="M606">
        <v>84.11</v>
      </c>
      <c r="N606">
        <v>83.97</v>
      </c>
      <c r="O606" s="3">
        <v>5208</v>
      </c>
      <c r="P606" s="2">
        <v>84.745199999999997</v>
      </c>
      <c r="Q606" s="3">
        <v>234836</v>
      </c>
    </row>
    <row r="607" spans="2:17" x14ac:dyDescent="0.3">
      <c r="B607" s="350">
        <v>45040</v>
      </c>
      <c r="C607">
        <v>87.41</v>
      </c>
      <c r="D607">
        <v>87.46</v>
      </c>
      <c r="E607">
        <v>85.14</v>
      </c>
      <c r="F607">
        <v>85.94</v>
      </c>
      <c r="G607" s="3">
        <v>1710</v>
      </c>
      <c r="H607" t="s">
        <v>23</v>
      </c>
      <c r="I607">
        <v>85.987200000000001</v>
      </c>
      <c r="J607" s="7">
        <v>84.62</v>
      </c>
      <c r="K607">
        <v>85.83</v>
      </c>
      <c r="L607">
        <v>83.04</v>
      </c>
      <c r="M607">
        <v>84.11</v>
      </c>
      <c r="N607">
        <v>83.97</v>
      </c>
      <c r="O607" s="3">
        <v>5208</v>
      </c>
      <c r="P607" s="2">
        <v>84.745199999999997</v>
      </c>
      <c r="Q607" s="3">
        <v>234836</v>
      </c>
    </row>
    <row r="608" spans="2:17" x14ac:dyDescent="0.3">
      <c r="B608" s="350">
        <v>45041</v>
      </c>
      <c r="C608">
        <v>85.76</v>
      </c>
      <c r="D608">
        <v>86.15</v>
      </c>
      <c r="E608">
        <v>84.2</v>
      </c>
      <c r="F608">
        <v>84.59</v>
      </c>
      <c r="G608" s="3">
        <v>1562</v>
      </c>
      <c r="H608" t="s">
        <v>23</v>
      </c>
      <c r="I608">
        <v>84.9375</v>
      </c>
      <c r="J608" s="7">
        <v>84.62</v>
      </c>
      <c r="K608">
        <v>85.83</v>
      </c>
      <c r="L608">
        <v>83.04</v>
      </c>
      <c r="M608">
        <v>84.11</v>
      </c>
      <c r="N608">
        <v>83.97</v>
      </c>
      <c r="O608" s="3">
        <v>5208</v>
      </c>
      <c r="P608" s="2">
        <v>84.745199999999997</v>
      </c>
      <c r="Q608" s="3">
        <v>234836</v>
      </c>
    </row>
    <row r="609" spans="2:17" x14ac:dyDescent="0.3">
      <c r="B609" s="350">
        <v>45042</v>
      </c>
      <c r="C609">
        <v>84.5</v>
      </c>
      <c r="D609">
        <v>84.5</v>
      </c>
      <c r="E609">
        <v>82.87</v>
      </c>
      <c r="F609">
        <v>83.3</v>
      </c>
      <c r="G609" s="3">
        <v>3742</v>
      </c>
      <c r="H609" t="s">
        <v>23</v>
      </c>
      <c r="I609">
        <v>83.561899999999994</v>
      </c>
      <c r="J609" s="7">
        <v>84.62</v>
      </c>
      <c r="K609">
        <v>85.83</v>
      </c>
      <c r="L609">
        <v>83.04</v>
      </c>
      <c r="M609">
        <v>84.11</v>
      </c>
      <c r="N609">
        <v>83.97</v>
      </c>
      <c r="O609" s="3">
        <v>5208</v>
      </c>
      <c r="P609" s="2">
        <v>84.745199999999997</v>
      </c>
      <c r="Q609" s="3">
        <v>234836</v>
      </c>
    </row>
    <row r="610" spans="2:17" x14ac:dyDescent="0.3">
      <c r="B610" s="350">
        <v>45043</v>
      </c>
      <c r="C610">
        <v>83.3</v>
      </c>
      <c r="D610">
        <v>85.25</v>
      </c>
      <c r="E610">
        <v>83.1</v>
      </c>
      <c r="F610">
        <v>83.8</v>
      </c>
      <c r="G610" s="3">
        <v>2794</v>
      </c>
      <c r="H610" t="s">
        <v>23</v>
      </c>
      <c r="I610">
        <v>83.808800000000005</v>
      </c>
      <c r="J610" s="7">
        <v>84.62</v>
      </c>
      <c r="K610">
        <v>85.83</v>
      </c>
      <c r="L610">
        <v>83.04</v>
      </c>
      <c r="M610">
        <v>84.11</v>
      </c>
      <c r="N610">
        <v>83.97</v>
      </c>
      <c r="O610" s="3">
        <v>5208</v>
      </c>
      <c r="P610" s="2">
        <v>84.745199999999997</v>
      </c>
      <c r="Q610" s="3">
        <v>234836</v>
      </c>
    </row>
    <row r="611" spans="2:17" x14ac:dyDescent="0.3">
      <c r="B611" s="350">
        <v>45044</v>
      </c>
      <c r="C611">
        <v>84.77</v>
      </c>
      <c r="D611">
        <v>85.75</v>
      </c>
      <c r="E611">
        <v>83.9</v>
      </c>
      <c r="F611">
        <v>85.1</v>
      </c>
      <c r="G611" s="3">
        <v>3377</v>
      </c>
      <c r="H611" t="s">
        <v>23</v>
      </c>
      <c r="I611">
        <v>84.996899999999997</v>
      </c>
      <c r="J611" s="7">
        <v>84.62</v>
      </c>
      <c r="K611">
        <v>85.83</v>
      </c>
      <c r="L611">
        <v>83.04</v>
      </c>
      <c r="M611">
        <v>84.11</v>
      </c>
      <c r="N611">
        <v>83.97</v>
      </c>
      <c r="O611" s="3">
        <v>5208</v>
      </c>
      <c r="P611" s="2">
        <v>84.745199999999997</v>
      </c>
      <c r="Q611" s="3">
        <v>234836</v>
      </c>
    </row>
    <row r="612" spans="2:17" x14ac:dyDescent="0.3">
      <c r="B612" s="350">
        <v>45047</v>
      </c>
      <c r="C612">
        <v>83.78</v>
      </c>
      <c r="D612">
        <v>83.84</v>
      </c>
      <c r="E612">
        <v>83.6</v>
      </c>
      <c r="F612">
        <v>83.71</v>
      </c>
      <c r="G612" s="3">
        <v>2032</v>
      </c>
      <c r="H612" t="s">
        <v>23</v>
      </c>
      <c r="I612">
        <v>83.69</v>
      </c>
      <c r="J612" s="7">
        <v>84.62</v>
      </c>
      <c r="K612">
        <v>85.83</v>
      </c>
      <c r="L612">
        <v>83.04</v>
      </c>
      <c r="M612">
        <v>84.11</v>
      </c>
      <c r="N612">
        <v>83.97</v>
      </c>
      <c r="O612" s="3">
        <v>5208</v>
      </c>
      <c r="P612" s="2">
        <v>84.745199999999997</v>
      </c>
      <c r="Q612" s="3">
        <v>234836</v>
      </c>
    </row>
    <row r="613" spans="2:17" x14ac:dyDescent="0.3">
      <c r="B613" s="350">
        <v>45048</v>
      </c>
      <c r="C613">
        <v>83.7</v>
      </c>
      <c r="D613">
        <v>88.21</v>
      </c>
      <c r="E613">
        <v>83.57</v>
      </c>
      <c r="F613">
        <v>86.17</v>
      </c>
      <c r="G613" s="3">
        <v>2695</v>
      </c>
      <c r="H613" t="s">
        <v>23</v>
      </c>
      <c r="I613">
        <v>86.549899999999994</v>
      </c>
      <c r="J613" s="7">
        <v>84.62</v>
      </c>
      <c r="K613">
        <v>85.83</v>
      </c>
      <c r="L613">
        <v>83.04</v>
      </c>
      <c r="M613">
        <v>84.11</v>
      </c>
      <c r="N613">
        <v>83.97</v>
      </c>
      <c r="O613" s="3">
        <v>5208</v>
      </c>
      <c r="P613" s="2">
        <v>84.745199999999997</v>
      </c>
      <c r="Q613" s="3">
        <v>234836</v>
      </c>
    </row>
    <row r="614" spans="2:17" x14ac:dyDescent="0.3">
      <c r="B614" s="350">
        <v>45049</v>
      </c>
      <c r="C614">
        <v>85.99</v>
      </c>
      <c r="D614">
        <v>86.52</v>
      </c>
      <c r="E614">
        <v>81.92</v>
      </c>
      <c r="F614">
        <v>82.86</v>
      </c>
      <c r="G614" s="3">
        <v>3567</v>
      </c>
      <c r="H614" t="s">
        <v>23</v>
      </c>
      <c r="I614">
        <v>83.572900000000004</v>
      </c>
      <c r="J614" s="7">
        <v>84.62</v>
      </c>
      <c r="K614">
        <v>85.83</v>
      </c>
      <c r="L614">
        <v>83.04</v>
      </c>
      <c r="M614">
        <v>84.11</v>
      </c>
      <c r="N614">
        <v>83.97</v>
      </c>
      <c r="O614" s="3">
        <v>5208</v>
      </c>
      <c r="P614" s="2">
        <v>84.745199999999997</v>
      </c>
      <c r="Q614" s="3">
        <v>234836</v>
      </c>
    </row>
    <row r="615" spans="2:17" x14ac:dyDescent="0.3">
      <c r="B615" s="350">
        <v>45050</v>
      </c>
      <c r="C615">
        <v>83.51</v>
      </c>
      <c r="D615">
        <v>83.51</v>
      </c>
      <c r="E615">
        <v>81.180000000000007</v>
      </c>
      <c r="F615">
        <v>82.57</v>
      </c>
      <c r="G615" s="3">
        <v>4113</v>
      </c>
      <c r="H615" t="s">
        <v>23</v>
      </c>
      <c r="I615">
        <v>82.231200000000001</v>
      </c>
      <c r="J615" s="7">
        <v>84.62</v>
      </c>
      <c r="K615">
        <v>85.83</v>
      </c>
      <c r="L615">
        <v>83.04</v>
      </c>
      <c r="M615">
        <v>84.11</v>
      </c>
      <c r="N615">
        <v>83.97</v>
      </c>
      <c r="O615" s="3">
        <v>5208</v>
      </c>
      <c r="P615" s="2">
        <v>84.745199999999997</v>
      </c>
      <c r="Q615" s="3">
        <v>234836</v>
      </c>
    </row>
    <row r="616" spans="2:17" x14ac:dyDescent="0.3">
      <c r="B616" s="350">
        <v>45051</v>
      </c>
      <c r="C616">
        <v>82.48</v>
      </c>
      <c r="D616">
        <v>84.39</v>
      </c>
      <c r="E616">
        <v>82.48</v>
      </c>
      <c r="F616">
        <v>82.86</v>
      </c>
      <c r="G616" s="3">
        <v>639</v>
      </c>
      <c r="H616" t="s">
        <v>23</v>
      </c>
      <c r="I616">
        <v>83.450599999999994</v>
      </c>
      <c r="J616" s="7">
        <v>84.62</v>
      </c>
      <c r="K616">
        <v>85.83</v>
      </c>
      <c r="L616">
        <v>83.04</v>
      </c>
      <c r="M616">
        <v>84.11</v>
      </c>
      <c r="N616">
        <v>83.97</v>
      </c>
      <c r="O616" s="3">
        <v>5208</v>
      </c>
      <c r="P616" s="2">
        <v>84.745199999999997</v>
      </c>
      <c r="Q616" s="3">
        <v>234836</v>
      </c>
    </row>
    <row r="617" spans="2:17" x14ac:dyDescent="0.3">
      <c r="B617" s="350">
        <v>45054</v>
      </c>
      <c r="C617">
        <v>83.66</v>
      </c>
      <c r="D617">
        <v>83.85</v>
      </c>
      <c r="E617">
        <v>82.65</v>
      </c>
      <c r="F617">
        <v>83.28</v>
      </c>
      <c r="G617" s="3">
        <v>218</v>
      </c>
      <c r="H617" t="s">
        <v>23</v>
      </c>
      <c r="I617">
        <v>83.164199999999994</v>
      </c>
      <c r="J617" s="7">
        <v>84.62</v>
      </c>
      <c r="K617">
        <v>85.83</v>
      </c>
      <c r="L617">
        <v>83.04</v>
      </c>
      <c r="M617">
        <v>84.11</v>
      </c>
      <c r="N617">
        <v>83.97</v>
      </c>
      <c r="O617" s="3">
        <v>5208</v>
      </c>
      <c r="P617" s="2">
        <v>84.745199999999997</v>
      </c>
      <c r="Q617" s="3">
        <v>234836</v>
      </c>
    </row>
    <row r="618" spans="2:17" x14ac:dyDescent="0.3">
      <c r="B618" s="350">
        <v>45055</v>
      </c>
      <c r="C618">
        <v>83.39</v>
      </c>
      <c r="D618">
        <v>84.72</v>
      </c>
      <c r="E618">
        <v>83.15</v>
      </c>
      <c r="F618">
        <v>84.65</v>
      </c>
      <c r="G618" s="3">
        <v>6504</v>
      </c>
      <c r="H618" t="s">
        <v>23</v>
      </c>
      <c r="I618">
        <v>83.918400000000005</v>
      </c>
      <c r="J618" s="7">
        <v>84.62</v>
      </c>
      <c r="K618">
        <v>85.83</v>
      </c>
      <c r="L618">
        <v>83.04</v>
      </c>
      <c r="M618">
        <v>84.11</v>
      </c>
      <c r="N618">
        <v>83.97</v>
      </c>
      <c r="O618" s="3">
        <v>5208</v>
      </c>
      <c r="P618" s="2">
        <v>84.745199999999997</v>
      </c>
      <c r="Q618" s="3">
        <v>234836</v>
      </c>
    </row>
    <row r="619" spans="2:17" x14ac:dyDescent="0.3">
      <c r="B619" s="350">
        <v>45056</v>
      </c>
      <c r="C619">
        <v>85.52</v>
      </c>
      <c r="D619">
        <v>87.47</v>
      </c>
      <c r="E619">
        <v>85.4</v>
      </c>
      <c r="F619">
        <v>87.31</v>
      </c>
      <c r="G619" s="3">
        <v>1039</v>
      </c>
      <c r="H619" t="s">
        <v>23</v>
      </c>
      <c r="I619">
        <v>86.912999999999997</v>
      </c>
      <c r="J619" s="7">
        <v>84.62</v>
      </c>
      <c r="K619">
        <v>85.83</v>
      </c>
      <c r="L619">
        <v>83.04</v>
      </c>
      <c r="M619">
        <v>84.11</v>
      </c>
      <c r="N619">
        <v>83.97</v>
      </c>
      <c r="O619" s="3">
        <v>5208</v>
      </c>
      <c r="P619" s="2">
        <v>84.745199999999997</v>
      </c>
      <c r="Q619" s="3">
        <v>234836</v>
      </c>
    </row>
    <row r="620" spans="2:17" x14ac:dyDescent="0.3">
      <c r="B620" s="350">
        <v>45057</v>
      </c>
      <c r="C620">
        <v>86.83</v>
      </c>
      <c r="D620">
        <v>87.65</v>
      </c>
      <c r="E620">
        <v>85.5</v>
      </c>
      <c r="F620">
        <v>86.22</v>
      </c>
      <c r="G620" s="3">
        <v>1386</v>
      </c>
      <c r="H620" t="s">
        <v>23</v>
      </c>
      <c r="I620">
        <v>86.927000000000007</v>
      </c>
      <c r="J620" s="7">
        <v>84.62</v>
      </c>
      <c r="K620">
        <v>85.83</v>
      </c>
      <c r="L620">
        <v>83.04</v>
      </c>
      <c r="M620">
        <v>84.11</v>
      </c>
      <c r="N620">
        <v>83.97</v>
      </c>
      <c r="O620" s="3">
        <v>5208</v>
      </c>
      <c r="P620" s="2">
        <v>84.745199999999997</v>
      </c>
      <c r="Q620" s="3">
        <v>234836</v>
      </c>
    </row>
    <row r="621" spans="2:17" x14ac:dyDescent="0.3">
      <c r="B621" s="350">
        <v>45058</v>
      </c>
      <c r="C621">
        <v>86</v>
      </c>
      <c r="D621">
        <v>87.33</v>
      </c>
      <c r="E621">
        <v>85.99</v>
      </c>
      <c r="F621">
        <v>86.31</v>
      </c>
      <c r="G621" s="3">
        <v>450</v>
      </c>
      <c r="H621" t="s">
        <v>23</v>
      </c>
      <c r="I621">
        <v>86.7196</v>
      </c>
      <c r="J621" s="7">
        <v>84.62</v>
      </c>
      <c r="K621">
        <v>85.83</v>
      </c>
      <c r="L621">
        <v>83.04</v>
      </c>
      <c r="M621">
        <v>84.11</v>
      </c>
      <c r="N621">
        <v>83.97</v>
      </c>
      <c r="O621" s="3">
        <v>5208</v>
      </c>
      <c r="P621" s="2">
        <v>84.745199999999997</v>
      </c>
      <c r="Q621" s="3">
        <v>234836</v>
      </c>
    </row>
    <row r="622" spans="2:17" x14ac:dyDescent="0.3">
      <c r="B622" s="350">
        <v>45061</v>
      </c>
      <c r="C622">
        <v>86.39</v>
      </c>
      <c r="D622">
        <v>86.57</v>
      </c>
      <c r="E622">
        <v>84</v>
      </c>
      <c r="F622">
        <v>84.86</v>
      </c>
      <c r="G622" s="3">
        <v>752</v>
      </c>
      <c r="H622" t="s">
        <v>23</v>
      </c>
      <c r="I622">
        <v>85.066000000000003</v>
      </c>
      <c r="J622" s="7">
        <v>84.62</v>
      </c>
      <c r="K622">
        <v>85.83</v>
      </c>
      <c r="L622">
        <v>83.04</v>
      </c>
      <c r="M622">
        <v>84.11</v>
      </c>
      <c r="N622">
        <v>83.97</v>
      </c>
      <c r="O622" s="3">
        <v>5208</v>
      </c>
      <c r="P622" s="2">
        <v>84.745199999999997</v>
      </c>
      <c r="Q622" s="3">
        <v>234836</v>
      </c>
    </row>
    <row r="623" spans="2:17" x14ac:dyDescent="0.3">
      <c r="B623" s="350">
        <v>45062</v>
      </c>
      <c r="C623">
        <v>84.95</v>
      </c>
      <c r="D623">
        <v>87.05</v>
      </c>
      <c r="E623">
        <v>84.71</v>
      </c>
      <c r="F623">
        <v>86.46</v>
      </c>
      <c r="G623" s="3">
        <v>1065</v>
      </c>
      <c r="H623" t="s">
        <v>23</v>
      </c>
      <c r="I623">
        <v>85.993499999999997</v>
      </c>
      <c r="J623" s="7">
        <v>84.62</v>
      </c>
      <c r="K623">
        <v>85.83</v>
      </c>
      <c r="L623">
        <v>83.04</v>
      </c>
      <c r="M623">
        <v>84.11</v>
      </c>
      <c r="N623">
        <v>83.97</v>
      </c>
      <c r="O623" s="3">
        <v>5208</v>
      </c>
      <c r="P623" s="2">
        <v>84.745199999999997</v>
      </c>
      <c r="Q623" s="3">
        <v>234836</v>
      </c>
    </row>
    <row r="624" spans="2:17" x14ac:dyDescent="0.3">
      <c r="B624" s="350">
        <v>45063</v>
      </c>
      <c r="C624">
        <v>87.28</v>
      </c>
      <c r="D624">
        <v>87.36</v>
      </c>
      <c r="E624">
        <v>85.62</v>
      </c>
      <c r="F624">
        <v>86.07</v>
      </c>
      <c r="G624" s="3">
        <v>1151</v>
      </c>
      <c r="H624" t="s">
        <v>23</v>
      </c>
      <c r="I624">
        <v>86.356200000000001</v>
      </c>
      <c r="J624" s="7">
        <v>84.62</v>
      </c>
      <c r="K624">
        <v>85.83</v>
      </c>
      <c r="L624">
        <v>83.04</v>
      </c>
      <c r="M624">
        <v>84.11</v>
      </c>
      <c r="N624">
        <v>83.97</v>
      </c>
      <c r="O624" s="3">
        <v>5208</v>
      </c>
      <c r="P624" s="2">
        <v>84.745199999999997</v>
      </c>
      <c r="Q624" s="3">
        <v>234836</v>
      </c>
    </row>
    <row r="625" spans="2:17" x14ac:dyDescent="0.3">
      <c r="B625" s="350">
        <v>45064</v>
      </c>
      <c r="C625">
        <v>86.55</v>
      </c>
      <c r="D625">
        <v>88.06</v>
      </c>
      <c r="E625">
        <v>85.99</v>
      </c>
      <c r="F625">
        <v>87.73</v>
      </c>
      <c r="G625" s="3">
        <v>2399</v>
      </c>
      <c r="H625" t="s">
        <v>23</v>
      </c>
      <c r="I625">
        <v>87.011799999999994</v>
      </c>
      <c r="J625" s="7">
        <v>84.62</v>
      </c>
      <c r="K625">
        <v>85.83</v>
      </c>
      <c r="L625">
        <v>83.04</v>
      </c>
      <c r="M625">
        <v>84.11</v>
      </c>
      <c r="N625">
        <v>83.97</v>
      </c>
      <c r="O625" s="3">
        <v>5208</v>
      </c>
      <c r="P625" s="2">
        <v>84.745199999999997</v>
      </c>
      <c r="Q625" s="3">
        <v>234836</v>
      </c>
    </row>
    <row r="626" spans="2:17" x14ac:dyDescent="0.3">
      <c r="B626" s="350">
        <v>45065</v>
      </c>
      <c r="C626">
        <v>88.65</v>
      </c>
      <c r="D626">
        <v>89.07</v>
      </c>
      <c r="E626">
        <v>87.37</v>
      </c>
      <c r="F626">
        <v>87.76</v>
      </c>
      <c r="G626" s="3">
        <v>628</v>
      </c>
      <c r="H626" t="s">
        <v>23</v>
      </c>
      <c r="I626">
        <v>88.485299999999995</v>
      </c>
      <c r="J626" s="7">
        <v>84.62</v>
      </c>
      <c r="K626">
        <v>85.83</v>
      </c>
      <c r="L626">
        <v>83.04</v>
      </c>
      <c r="M626">
        <v>84.11</v>
      </c>
      <c r="N626">
        <v>83.97</v>
      </c>
      <c r="O626" s="3">
        <v>5208</v>
      </c>
      <c r="P626" s="2">
        <v>84.745199999999997</v>
      </c>
      <c r="Q626" s="3">
        <v>234836</v>
      </c>
    </row>
    <row r="627" spans="2:17" x14ac:dyDescent="0.3">
      <c r="B627" s="350">
        <v>45068</v>
      </c>
      <c r="C627">
        <v>86.7</v>
      </c>
      <c r="D627">
        <v>86.7</v>
      </c>
      <c r="E627">
        <v>84.68</v>
      </c>
      <c r="F627">
        <v>85.65</v>
      </c>
      <c r="G627" s="3">
        <v>3025</v>
      </c>
      <c r="H627" t="s">
        <v>23</v>
      </c>
      <c r="I627">
        <v>85.530199999999994</v>
      </c>
      <c r="J627" s="7">
        <v>84.62</v>
      </c>
      <c r="K627">
        <v>85.83</v>
      </c>
      <c r="L627">
        <v>83.04</v>
      </c>
      <c r="M627">
        <v>84.11</v>
      </c>
      <c r="N627">
        <v>83.97</v>
      </c>
      <c r="O627" s="3">
        <v>5208</v>
      </c>
      <c r="P627" s="2">
        <v>84.745199999999997</v>
      </c>
      <c r="Q627" s="3">
        <v>234836</v>
      </c>
    </row>
    <row r="628" spans="2:17" x14ac:dyDescent="0.3">
      <c r="B628" s="350">
        <v>45069</v>
      </c>
      <c r="C628">
        <v>85.13</v>
      </c>
      <c r="D628">
        <v>85.13</v>
      </c>
      <c r="E628">
        <v>83.28</v>
      </c>
      <c r="F628">
        <v>83.41</v>
      </c>
      <c r="G628" s="3">
        <v>935</v>
      </c>
      <c r="H628" t="s">
        <v>23</v>
      </c>
      <c r="I628">
        <v>84.160899999999998</v>
      </c>
      <c r="J628" s="7">
        <v>84.62</v>
      </c>
      <c r="K628">
        <v>85.83</v>
      </c>
      <c r="L628">
        <v>83.04</v>
      </c>
      <c r="M628">
        <v>84.11</v>
      </c>
      <c r="N628">
        <v>83.97</v>
      </c>
      <c r="O628" s="3">
        <v>5208</v>
      </c>
      <c r="P628" s="2">
        <v>84.745199999999997</v>
      </c>
      <c r="Q628" s="3">
        <v>234836</v>
      </c>
    </row>
    <row r="629" spans="2:17" x14ac:dyDescent="0.3">
      <c r="B629" s="350">
        <v>45070</v>
      </c>
      <c r="C629">
        <v>83.75</v>
      </c>
      <c r="D629">
        <v>83.75</v>
      </c>
      <c r="E629">
        <v>82.54</v>
      </c>
      <c r="F629">
        <v>83.05</v>
      </c>
      <c r="G629" s="3">
        <v>2926</v>
      </c>
      <c r="H629" t="s">
        <v>23</v>
      </c>
      <c r="I629">
        <v>83.0501</v>
      </c>
      <c r="J629" s="7">
        <v>84.62</v>
      </c>
      <c r="K629">
        <v>85.83</v>
      </c>
      <c r="L629">
        <v>83.04</v>
      </c>
      <c r="M629">
        <v>84.11</v>
      </c>
      <c r="N629">
        <v>83.97</v>
      </c>
      <c r="O629" s="3">
        <v>5208</v>
      </c>
      <c r="P629" s="2">
        <v>84.745199999999997</v>
      </c>
      <c r="Q629" s="3">
        <v>234836</v>
      </c>
    </row>
    <row r="630" spans="2:17" x14ac:dyDescent="0.3">
      <c r="B630" s="350">
        <v>45071</v>
      </c>
      <c r="C630">
        <v>82.89</v>
      </c>
      <c r="D630">
        <v>82.89</v>
      </c>
      <c r="E630">
        <v>80.599999999999994</v>
      </c>
      <c r="F630">
        <v>80.94</v>
      </c>
      <c r="G630" s="3">
        <v>5985</v>
      </c>
      <c r="H630" t="s">
        <v>23</v>
      </c>
      <c r="I630">
        <v>81.230599999999995</v>
      </c>
      <c r="J630" s="7">
        <v>84.62</v>
      </c>
      <c r="K630">
        <v>85.83</v>
      </c>
      <c r="L630">
        <v>83.04</v>
      </c>
      <c r="M630">
        <v>84.11</v>
      </c>
      <c r="N630">
        <v>83.97</v>
      </c>
      <c r="O630" s="3">
        <v>5208</v>
      </c>
      <c r="P630" s="2">
        <v>84.745199999999997</v>
      </c>
      <c r="Q630" s="3">
        <v>234836</v>
      </c>
    </row>
    <row r="631" spans="2:17" x14ac:dyDescent="0.3">
      <c r="B631" s="350">
        <v>45072</v>
      </c>
      <c r="C631">
        <v>80.63</v>
      </c>
      <c r="D631">
        <v>81.209999999999994</v>
      </c>
      <c r="E631">
        <v>79.959999999999994</v>
      </c>
      <c r="F631">
        <v>80.290000000000006</v>
      </c>
      <c r="G631" s="3">
        <v>4041</v>
      </c>
      <c r="H631" t="s">
        <v>23</v>
      </c>
      <c r="I631">
        <v>80.595299999999995</v>
      </c>
      <c r="J631" s="7">
        <v>84.62</v>
      </c>
      <c r="K631">
        <v>85.83</v>
      </c>
      <c r="L631">
        <v>83.04</v>
      </c>
      <c r="M631">
        <v>84.11</v>
      </c>
      <c r="N631">
        <v>83.97</v>
      </c>
      <c r="O631" s="3">
        <v>5208</v>
      </c>
      <c r="P631" s="2">
        <v>84.745199999999997</v>
      </c>
      <c r="Q631" s="3">
        <v>234836</v>
      </c>
    </row>
    <row r="632" spans="2:17" x14ac:dyDescent="0.3">
      <c r="B632" s="350">
        <v>45075</v>
      </c>
      <c r="C632">
        <v>81.28</v>
      </c>
      <c r="D632">
        <v>82.32</v>
      </c>
      <c r="E632">
        <v>80.72</v>
      </c>
      <c r="F632">
        <v>80.900000000000006</v>
      </c>
      <c r="G632" s="3">
        <v>363</v>
      </c>
      <c r="H632" t="s">
        <v>23</v>
      </c>
      <c r="I632">
        <v>81.151200000000003</v>
      </c>
      <c r="J632" s="7">
        <v>84.62</v>
      </c>
      <c r="K632">
        <v>85.83</v>
      </c>
      <c r="L632">
        <v>83.04</v>
      </c>
      <c r="M632">
        <v>84.11</v>
      </c>
      <c r="N632">
        <v>83.97</v>
      </c>
      <c r="O632" s="3">
        <v>5208</v>
      </c>
      <c r="P632" s="2">
        <v>84.745199999999997</v>
      </c>
      <c r="Q632" s="3">
        <v>234836</v>
      </c>
    </row>
    <row r="633" spans="2:17" x14ac:dyDescent="0.3">
      <c r="B633" s="350">
        <v>45076</v>
      </c>
      <c r="C633">
        <v>80.88</v>
      </c>
      <c r="D633">
        <v>80.88</v>
      </c>
      <c r="E633">
        <v>78.489999999999995</v>
      </c>
      <c r="F633">
        <v>78.61</v>
      </c>
      <c r="G633" s="3">
        <v>4562</v>
      </c>
      <c r="H633" t="s">
        <v>23</v>
      </c>
      <c r="I633">
        <v>79.449399999999997</v>
      </c>
      <c r="J633" s="7">
        <v>84.62</v>
      </c>
      <c r="K633">
        <v>85.83</v>
      </c>
      <c r="L633">
        <v>83.04</v>
      </c>
      <c r="M633">
        <v>84.11</v>
      </c>
      <c r="N633">
        <v>83.97</v>
      </c>
      <c r="O633" s="3">
        <v>5208</v>
      </c>
      <c r="P633" s="2">
        <v>84.745199999999997</v>
      </c>
      <c r="Q633" s="3">
        <v>234836</v>
      </c>
    </row>
    <row r="634" spans="2:17" x14ac:dyDescent="0.3">
      <c r="B634" s="350">
        <v>45077</v>
      </c>
      <c r="C634">
        <v>78.41</v>
      </c>
      <c r="D634">
        <v>79.760000000000005</v>
      </c>
      <c r="E634">
        <v>77.5</v>
      </c>
      <c r="F634">
        <v>79.2</v>
      </c>
      <c r="G634" s="3">
        <v>4805</v>
      </c>
      <c r="H634" t="s">
        <v>23</v>
      </c>
      <c r="I634">
        <v>78.687700000000007</v>
      </c>
      <c r="J634" s="7">
        <v>84.62</v>
      </c>
      <c r="K634">
        <v>85.83</v>
      </c>
      <c r="L634">
        <v>83.04</v>
      </c>
      <c r="M634">
        <v>84.11</v>
      </c>
      <c r="N634">
        <v>83.97</v>
      </c>
      <c r="O634" s="3">
        <v>5208</v>
      </c>
      <c r="P634" s="2">
        <v>84.745199999999997</v>
      </c>
      <c r="Q634" s="3">
        <v>234836</v>
      </c>
    </row>
    <row r="635" spans="2:17" x14ac:dyDescent="0.3">
      <c r="B635" s="350">
        <v>45078</v>
      </c>
      <c r="C635">
        <v>78.900000000000006</v>
      </c>
      <c r="D635">
        <v>78.95</v>
      </c>
      <c r="E635">
        <v>76.75</v>
      </c>
      <c r="F635">
        <v>76.98</v>
      </c>
      <c r="G635" s="3">
        <v>2303</v>
      </c>
      <c r="H635" t="s">
        <v>23</v>
      </c>
      <c r="I635">
        <v>77.724999999999994</v>
      </c>
      <c r="J635" s="7">
        <v>84.62</v>
      </c>
      <c r="K635">
        <v>85.83</v>
      </c>
      <c r="L635">
        <v>83.04</v>
      </c>
      <c r="M635">
        <v>84.11</v>
      </c>
      <c r="N635">
        <v>83.97</v>
      </c>
      <c r="O635" s="3">
        <v>5208</v>
      </c>
      <c r="P635" s="2">
        <v>84.745199999999997</v>
      </c>
      <c r="Q635" s="3">
        <v>234836</v>
      </c>
    </row>
    <row r="636" spans="2:17" x14ac:dyDescent="0.3">
      <c r="B636" s="350">
        <v>45079</v>
      </c>
      <c r="C636">
        <v>77.19</v>
      </c>
      <c r="D636">
        <v>78.75</v>
      </c>
      <c r="E636">
        <v>76.89</v>
      </c>
      <c r="F636">
        <v>77.260000000000005</v>
      </c>
      <c r="G636" s="3">
        <v>347</v>
      </c>
      <c r="H636" t="s">
        <v>23</v>
      </c>
      <c r="I636">
        <v>77.858999999999995</v>
      </c>
      <c r="J636" s="7">
        <v>84.62</v>
      </c>
      <c r="K636">
        <v>85.83</v>
      </c>
      <c r="L636">
        <v>83.04</v>
      </c>
      <c r="M636">
        <v>84.11</v>
      </c>
      <c r="N636">
        <v>83.97</v>
      </c>
      <c r="O636" s="3">
        <v>5208</v>
      </c>
      <c r="P636" s="2">
        <v>84.745199999999997</v>
      </c>
      <c r="Q636" s="3">
        <v>234836</v>
      </c>
    </row>
    <row r="637" spans="2:17" x14ac:dyDescent="0.3">
      <c r="B637" s="350">
        <v>45082</v>
      </c>
      <c r="C637">
        <v>77.75</v>
      </c>
      <c r="D637">
        <v>81.42</v>
      </c>
      <c r="E637">
        <v>76.489999999999995</v>
      </c>
      <c r="F637">
        <v>80.760000000000005</v>
      </c>
      <c r="G637" s="3">
        <v>1235</v>
      </c>
      <c r="H637" t="s">
        <v>23</v>
      </c>
      <c r="I637">
        <v>78.109399999999994</v>
      </c>
      <c r="J637" s="7">
        <v>84.62</v>
      </c>
      <c r="K637">
        <v>85.83</v>
      </c>
      <c r="L637">
        <v>83.04</v>
      </c>
      <c r="M637">
        <v>84.11</v>
      </c>
      <c r="N637">
        <v>83.97</v>
      </c>
      <c r="O637" s="3">
        <v>5208</v>
      </c>
      <c r="P637" s="2">
        <v>84.745199999999997</v>
      </c>
      <c r="Q637" s="3">
        <v>234836</v>
      </c>
    </row>
    <row r="638" spans="2:17" x14ac:dyDescent="0.3">
      <c r="B638" s="350">
        <v>45083</v>
      </c>
      <c r="C638">
        <v>80.72</v>
      </c>
      <c r="D638">
        <v>80.900000000000006</v>
      </c>
      <c r="E638">
        <v>78.5</v>
      </c>
      <c r="F638">
        <v>79.94</v>
      </c>
      <c r="G638" s="3">
        <v>1259</v>
      </c>
      <c r="H638" t="s">
        <v>23</v>
      </c>
      <c r="I638">
        <v>79.540899999999993</v>
      </c>
      <c r="J638" s="7">
        <v>84.62</v>
      </c>
      <c r="K638">
        <v>85.83</v>
      </c>
      <c r="L638">
        <v>83.04</v>
      </c>
      <c r="M638">
        <v>84.11</v>
      </c>
      <c r="N638">
        <v>83.97</v>
      </c>
      <c r="O638" s="3">
        <v>5208</v>
      </c>
      <c r="P638" s="2">
        <v>84.745199999999997</v>
      </c>
      <c r="Q638" s="3">
        <v>234836</v>
      </c>
    </row>
    <row r="639" spans="2:17" x14ac:dyDescent="0.3">
      <c r="B639" s="350">
        <v>45084</v>
      </c>
      <c r="C639">
        <v>79.099999999999994</v>
      </c>
      <c r="D639">
        <v>82.18</v>
      </c>
      <c r="E639">
        <v>78.37</v>
      </c>
      <c r="F639">
        <v>81.81</v>
      </c>
      <c r="G639" s="3">
        <v>844</v>
      </c>
      <c r="H639" t="s">
        <v>23</v>
      </c>
      <c r="I639">
        <v>79.444000000000003</v>
      </c>
      <c r="J639" s="7">
        <v>84.62</v>
      </c>
      <c r="K639">
        <v>85.83</v>
      </c>
      <c r="L639">
        <v>83.04</v>
      </c>
      <c r="M639">
        <v>84.11</v>
      </c>
      <c r="N639">
        <v>83.97</v>
      </c>
      <c r="O639" s="3">
        <v>5208</v>
      </c>
      <c r="P639" s="2">
        <v>84.745199999999997</v>
      </c>
      <c r="Q639" s="3">
        <v>234836</v>
      </c>
    </row>
    <row r="640" spans="2:17" x14ac:dyDescent="0.3">
      <c r="B640" s="350">
        <v>45085</v>
      </c>
      <c r="C640">
        <v>81.489999999999995</v>
      </c>
      <c r="D640">
        <v>83.13</v>
      </c>
      <c r="E640">
        <v>81.41</v>
      </c>
      <c r="F640">
        <v>82.19</v>
      </c>
      <c r="G640" s="3">
        <v>1195</v>
      </c>
      <c r="H640" t="s">
        <v>23</v>
      </c>
      <c r="I640">
        <v>82.370699999999999</v>
      </c>
      <c r="J640" s="7">
        <v>84.62</v>
      </c>
      <c r="K640">
        <v>85.83</v>
      </c>
      <c r="L640">
        <v>83.04</v>
      </c>
      <c r="M640">
        <v>84.11</v>
      </c>
      <c r="N640">
        <v>83.97</v>
      </c>
      <c r="O640" s="3">
        <v>5208</v>
      </c>
      <c r="P640" s="2">
        <v>84.745199999999997</v>
      </c>
      <c r="Q640" s="3">
        <v>234836</v>
      </c>
    </row>
    <row r="641" spans="2:17" x14ac:dyDescent="0.3">
      <c r="B641" s="350">
        <v>45086</v>
      </c>
      <c r="C641">
        <v>82.22</v>
      </c>
      <c r="D641">
        <v>85.35</v>
      </c>
      <c r="E641">
        <v>81.849999999999994</v>
      </c>
      <c r="F641">
        <v>84.93</v>
      </c>
      <c r="G641" s="3">
        <v>593</v>
      </c>
      <c r="H641" t="s">
        <v>23</v>
      </c>
      <c r="I641">
        <v>83.518000000000001</v>
      </c>
      <c r="J641" s="7">
        <v>84.62</v>
      </c>
      <c r="K641">
        <v>85.83</v>
      </c>
      <c r="L641">
        <v>83.04</v>
      </c>
      <c r="M641">
        <v>84.11</v>
      </c>
      <c r="N641">
        <v>83.97</v>
      </c>
      <c r="O641" s="3">
        <v>5208</v>
      </c>
      <c r="P641" s="2">
        <v>84.745199999999997</v>
      </c>
      <c r="Q641" s="3">
        <v>234836</v>
      </c>
    </row>
    <row r="642" spans="2:17" x14ac:dyDescent="0.3">
      <c r="B642" s="350">
        <v>45089</v>
      </c>
      <c r="C642">
        <v>84.51</v>
      </c>
      <c r="D642">
        <v>86.35</v>
      </c>
      <c r="E642">
        <v>83.1</v>
      </c>
      <c r="F642">
        <v>85.95</v>
      </c>
      <c r="G642" s="3">
        <v>1478</v>
      </c>
      <c r="H642" t="s">
        <v>23</v>
      </c>
      <c r="I642">
        <v>84.571700000000007</v>
      </c>
      <c r="J642" s="7">
        <v>84.62</v>
      </c>
      <c r="K642">
        <v>85.83</v>
      </c>
      <c r="L642">
        <v>83.04</v>
      </c>
      <c r="M642">
        <v>84.11</v>
      </c>
      <c r="N642">
        <v>83.97</v>
      </c>
      <c r="O642" s="3">
        <v>5208</v>
      </c>
      <c r="P642" s="2">
        <v>84.745199999999997</v>
      </c>
      <c r="Q642" s="3">
        <v>234836</v>
      </c>
    </row>
    <row r="643" spans="2:17" x14ac:dyDescent="0.3">
      <c r="B643" s="350">
        <v>45090</v>
      </c>
      <c r="C643">
        <v>86.55</v>
      </c>
      <c r="D643">
        <v>88.77</v>
      </c>
      <c r="E643">
        <v>85.14</v>
      </c>
      <c r="F643">
        <v>88</v>
      </c>
      <c r="G643" s="3">
        <v>1919</v>
      </c>
      <c r="H643" t="s">
        <v>23</v>
      </c>
      <c r="I643">
        <v>86.671499999999995</v>
      </c>
      <c r="J643" s="7">
        <v>84.62</v>
      </c>
      <c r="K643">
        <v>85.83</v>
      </c>
      <c r="L643">
        <v>83.04</v>
      </c>
      <c r="M643">
        <v>84.11</v>
      </c>
      <c r="N643">
        <v>83.97</v>
      </c>
      <c r="O643" s="3">
        <v>5208</v>
      </c>
      <c r="P643" s="2">
        <v>84.745199999999997</v>
      </c>
      <c r="Q643" s="3">
        <v>234836</v>
      </c>
    </row>
    <row r="644" spans="2:17" x14ac:dyDescent="0.3">
      <c r="B644" s="350">
        <v>45091</v>
      </c>
      <c r="C644">
        <v>88.84</v>
      </c>
      <c r="D644">
        <v>92.19</v>
      </c>
      <c r="E644">
        <v>88.83</v>
      </c>
      <c r="F644">
        <v>91.42</v>
      </c>
      <c r="G644" s="3">
        <v>1749</v>
      </c>
      <c r="H644" t="s">
        <v>23</v>
      </c>
      <c r="I644">
        <v>91.054100000000005</v>
      </c>
      <c r="J644" s="7">
        <v>84.62</v>
      </c>
      <c r="K644">
        <v>85.83</v>
      </c>
      <c r="L644">
        <v>83.04</v>
      </c>
      <c r="M644">
        <v>84.11</v>
      </c>
      <c r="N644">
        <v>83.97</v>
      </c>
      <c r="O644" s="3">
        <v>5208</v>
      </c>
      <c r="P644" s="2">
        <v>84.745199999999997</v>
      </c>
      <c r="Q644" s="3">
        <v>234836</v>
      </c>
    </row>
    <row r="645" spans="2:17" x14ac:dyDescent="0.3">
      <c r="B645" s="350">
        <v>45092</v>
      </c>
      <c r="C645">
        <v>91.36</v>
      </c>
      <c r="D645">
        <v>93.02</v>
      </c>
      <c r="E645">
        <v>90.54</v>
      </c>
      <c r="F645">
        <v>91.33</v>
      </c>
      <c r="G645" s="3">
        <v>3957</v>
      </c>
      <c r="H645" t="s">
        <v>23</v>
      </c>
      <c r="I645">
        <v>92.078299999999999</v>
      </c>
      <c r="J645" s="7">
        <v>84.62</v>
      </c>
      <c r="K645">
        <v>85.83</v>
      </c>
      <c r="L645">
        <v>83.04</v>
      </c>
      <c r="M645">
        <v>84.11</v>
      </c>
      <c r="N645">
        <v>83.97</v>
      </c>
      <c r="O645" s="3">
        <v>5208</v>
      </c>
      <c r="P645" s="2">
        <v>84.745199999999997</v>
      </c>
      <c r="Q645" s="3">
        <v>234836</v>
      </c>
    </row>
    <row r="646" spans="2:17" x14ac:dyDescent="0.3">
      <c r="B646" s="350">
        <v>45093</v>
      </c>
      <c r="C646">
        <v>90.19</v>
      </c>
      <c r="D646">
        <v>90.66</v>
      </c>
      <c r="E646">
        <v>88.7</v>
      </c>
      <c r="F646">
        <v>90.4</v>
      </c>
      <c r="G646" s="3">
        <v>1787</v>
      </c>
      <c r="H646" t="s">
        <v>23</v>
      </c>
      <c r="I646">
        <v>89.295299999999997</v>
      </c>
      <c r="J646" s="7">
        <v>84.62</v>
      </c>
      <c r="K646">
        <v>85.83</v>
      </c>
      <c r="L646">
        <v>83.04</v>
      </c>
      <c r="M646">
        <v>84.11</v>
      </c>
      <c r="N646">
        <v>83.97</v>
      </c>
      <c r="O646" s="3">
        <v>5208</v>
      </c>
      <c r="P646" s="2">
        <v>84.745199999999997</v>
      </c>
      <c r="Q646" s="3">
        <v>234836</v>
      </c>
    </row>
    <row r="647" spans="2:17" x14ac:dyDescent="0.3">
      <c r="B647" s="350">
        <v>45096</v>
      </c>
      <c r="C647">
        <v>89.02</v>
      </c>
      <c r="D647">
        <v>90.87</v>
      </c>
      <c r="E647">
        <v>88.67</v>
      </c>
      <c r="F647">
        <v>90.16</v>
      </c>
      <c r="G647" s="3">
        <v>2499</v>
      </c>
      <c r="H647" t="s">
        <v>23</v>
      </c>
      <c r="I647">
        <v>89.455100000000002</v>
      </c>
      <c r="J647" s="7">
        <v>84.62</v>
      </c>
      <c r="K647">
        <v>85.83</v>
      </c>
      <c r="L647">
        <v>83.04</v>
      </c>
      <c r="M647">
        <v>84.11</v>
      </c>
      <c r="N647">
        <v>83.97</v>
      </c>
      <c r="O647" s="3">
        <v>5208</v>
      </c>
      <c r="P647" s="2">
        <v>84.745199999999997</v>
      </c>
      <c r="Q647" s="3">
        <v>234836</v>
      </c>
    </row>
    <row r="648" spans="2:17" x14ac:dyDescent="0.3">
      <c r="B648" s="350">
        <v>45097</v>
      </c>
      <c r="C648">
        <v>91.59</v>
      </c>
      <c r="D648">
        <v>93.97</v>
      </c>
      <c r="E648">
        <v>90.9</v>
      </c>
      <c r="F648">
        <v>92.82</v>
      </c>
      <c r="G648" s="3">
        <v>2157</v>
      </c>
      <c r="H648" t="s">
        <v>23</v>
      </c>
      <c r="I648">
        <v>92.055899999999994</v>
      </c>
      <c r="J648" s="7">
        <v>84.62</v>
      </c>
      <c r="K648">
        <v>85.83</v>
      </c>
      <c r="L648">
        <v>83.04</v>
      </c>
      <c r="M648">
        <v>84.11</v>
      </c>
      <c r="N648">
        <v>83.97</v>
      </c>
      <c r="O648" s="3">
        <v>5208</v>
      </c>
      <c r="P648" s="2">
        <v>84.745199999999997</v>
      </c>
      <c r="Q648" s="3">
        <v>234836</v>
      </c>
    </row>
    <row r="649" spans="2:17" x14ac:dyDescent="0.3">
      <c r="B649" s="350">
        <v>45098</v>
      </c>
      <c r="C649">
        <v>93.16</v>
      </c>
      <c r="D649">
        <v>93.16</v>
      </c>
      <c r="E649">
        <v>88.45</v>
      </c>
      <c r="F649">
        <v>88.55</v>
      </c>
      <c r="G649" s="3">
        <v>1055</v>
      </c>
      <c r="H649" t="s">
        <v>23</v>
      </c>
      <c r="I649">
        <v>90.782799999999995</v>
      </c>
      <c r="J649" s="7">
        <v>84.62</v>
      </c>
      <c r="K649">
        <v>85.83</v>
      </c>
      <c r="L649">
        <v>83.04</v>
      </c>
      <c r="M649">
        <v>84.11</v>
      </c>
      <c r="N649">
        <v>83.97</v>
      </c>
      <c r="O649" s="3">
        <v>5208</v>
      </c>
      <c r="P649" s="2">
        <v>84.745199999999997</v>
      </c>
      <c r="Q649" s="3">
        <v>234836</v>
      </c>
    </row>
    <row r="650" spans="2:17" x14ac:dyDescent="0.3">
      <c r="B650" s="350">
        <v>45099</v>
      </c>
      <c r="C650">
        <v>88.65</v>
      </c>
      <c r="D650">
        <v>88.65</v>
      </c>
      <c r="E650">
        <v>86.4</v>
      </c>
      <c r="F650">
        <v>88.16</v>
      </c>
      <c r="G650" s="3">
        <v>2675</v>
      </c>
      <c r="H650" t="s">
        <v>23</v>
      </c>
      <c r="I650">
        <v>87.033100000000005</v>
      </c>
      <c r="J650" s="7">
        <v>84.62</v>
      </c>
      <c r="K650">
        <v>85.83</v>
      </c>
      <c r="L650">
        <v>83.04</v>
      </c>
      <c r="M650">
        <v>84.11</v>
      </c>
      <c r="N650">
        <v>83.97</v>
      </c>
      <c r="O650" s="3">
        <v>5208</v>
      </c>
      <c r="P650" s="2">
        <v>84.745199999999997</v>
      </c>
      <c r="Q650" s="3">
        <v>234836</v>
      </c>
    </row>
    <row r="651" spans="2:17" x14ac:dyDescent="0.3">
      <c r="B651" s="350">
        <v>45100</v>
      </c>
      <c r="C651">
        <v>87.9</v>
      </c>
      <c r="D651">
        <v>88.45</v>
      </c>
      <c r="E651">
        <v>85.65</v>
      </c>
      <c r="F651">
        <v>85.9</v>
      </c>
      <c r="G651" s="3">
        <v>1498</v>
      </c>
      <c r="H651" t="s">
        <v>23</v>
      </c>
      <c r="I651">
        <v>87.254499999999993</v>
      </c>
      <c r="J651" s="7">
        <v>84.62</v>
      </c>
      <c r="K651">
        <v>85.83</v>
      </c>
      <c r="L651">
        <v>83.04</v>
      </c>
      <c r="M651">
        <v>84.11</v>
      </c>
      <c r="N651">
        <v>83.97</v>
      </c>
      <c r="O651" s="3">
        <v>5208</v>
      </c>
      <c r="P651" s="2">
        <v>84.745199999999997</v>
      </c>
      <c r="Q651" s="3">
        <v>234836</v>
      </c>
    </row>
    <row r="652" spans="2:17" x14ac:dyDescent="0.3">
      <c r="B652" s="350">
        <v>45103</v>
      </c>
      <c r="C652">
        <v>87.14</v>
      </c>
      <c r="D652">
        <v>87.14</v>
      </c>
      <c r="E652">
        <v>83.92</v>
      </c>
      <c r="F652">
        <v>84.3</v>
      </c>
      <c r="G652" s="3">
        <v>923</v>
      </c>
      <c r="H652" t="s">
        <v>23</v>
      </c>
      <c r="I652">
        <v>85.529799999999994</v>
      </c>
      <c r="J652" s="7">
        <v>84.62</v>
      </c>
      <c r="K652">
        <v>85.83</v>
      </c>
      <c r="L652">
        <v>83.04</v>
      </c>
      <c r="M652">
        <v>84.11</v>
      </c>
      <c r="N652">
        <v>83.97</v>
      </c>
      <c r="O652" s="3">
        <v>5208</v>
      </c>
      <c r="P652" s="2">
        <v>84.745199999999997</v>
      </c>
      <c r="Q652" s="3">
        <v>234836</v>
      </c>
    </row>
    <row r="653" spans="2:17" x14ac:dyDescent="0.3">
      <c r="B653" s="350">
        <v>45104</v>
      </c>
      <c r="C653">
        <v>84.72</v>
      </c>
      <c r="D653">
        <v>87.05</v>
      </c>
      <c r="E653">
        <v>84.7</v>
      </c>
      <c r="F653">
        <v>86.87</v>
      </c>
      <c r="G653" s="3">
        <v>1921</v>
      </c>
      <c r="H653" t="s">
        <v>23</v>
      </c>
      <c r="I653">
        <v>85.731200000000001</v>
      </c>
      <c r="J653" s="7">
        <v>84.62</v>
      </c>
      <c r="K653">
        <v>85.83</v>
      </c>
      <c r="L653">
        <v>83.04</v>
      </c>
      <c r="M653">
        <v>84.11</v>
      </c>
      <c r="N653">
        <v>83.97</v>
      </c>
      <c r="O653" s="3">
        <v>5208</v>
      </c>
      <c r="P653" s="2">
        <v>84.745199999999997</v>
      </c>
      <c r="Q653" s="3">
        <v>234836</v>
      </c>
    </row>
    <row r="654" spans="2:17" x14ac:dyDescent="0.3">
      <c r="B654" s="350">
        <v>45105</v>
      </c>
      <c r="C654">
        <v>86.65</v>
      </c>
      <c r="D654">
        <v>87.3</v>
      </c>
      <c r="E654">
        <v>85.15</v>
      </c>
      <c r="F654">
        <v>85.78</v>
      </c>
      <c r="G654" s="3">
        <v>2218</v>
      </c>
      <c r="H654" t="s">
        <v>23</v>
      </c>
      <c r="I654">
        <v>85.968999999999994</v>
      </c>
      <c r="J654" s="7">
        <v>84.62</v>
      </c>
      <c r="K654">
        <v>85.83</v>
      </c>
      <c r="L654">
        <v>83.04</v>
      </c>
      <c r="M654">
        <v>84.11</v>
      </c>
      <c r="N654">
        <v>83.97</v>
      </c>
      <c r="O654" s="3">
        <v>5208</v>
      </c>
      <c r="P654" s="2">
        <v>84.745199999999997</v>
      </c>
      <c r="Q654" s="3">
        <v>234836</v>
      </c>
    </row>
    <row r="655" spans="2:17" x14ac:dyDescent="0.3">
      <c r="B655" s="350">
        <v>45106</v>
      </c>
      <c r="C655">
        <v>85.92</v>
      </c>
      <c r="D655">
        <v>86.7</v>
      </c>
      <c r="E655">
        <v>85.87</v>
      </c>
      <c r="F655">
        <v>85.94</v>
      </c>
      <c r="G655" s="3">
        <v>4750</v>
      </c>
      <c r="H655" t="s">
        <v>23</v>
      </c>
      <c r="I655">
        <v>86.409899999999993</v>
      </c>
      <c r="J655" s="7">
        <v>84.62</v>
      </c>
      <c r="K655">
        <v>85.83</v>
      </c>
      <c r="L655">
        <v>83.04</v>
      </c>
      <c r="M655">
        <v>84.11</v>
      </c>
      <c r="N655">
        <v>83.97</v>
      </c>
      <c r="O655" s="3">
        <v>5208</v>
      </c>
      <c r="P655" s="2">
        <v>84.745199999999997</v>
      </c>
      <c r="Q655" s="3">
        <v>234836</v>
      </c>
    </row>
    <row r="656" spans="2:17" x14ac:dyDescent="0.3">
      <c r="B656" s="350">
        <v>45107</v>
      </c>
      <c r="C656">
        <v>85.89</v>
      </c>
      <c r="D656">
        <v>87.5</v>
      </c>
      <c r="E656">
        <v>85.26</v>
      </c>
      <c r="F656">
        <v>87.17</v>
      </c>
      <c r="G656" s="3">
        <v>1992</v>
      </c>
      <c r="H656" t="s">
        <v>23</v>
      </c>
      <c r="I656">
        <v>85.803700000000006</v>
      </c>
      <c r="J656" s="7">
        <v>84.62</v>
      </c>
      <c r="K656">
        <v>85.83</v>
      </c>
      <c r="L656">
        <v>83.04</v>
      </c>
      <c r="M656">
        <v>84.11</v>
      </c>
      <c r="N656">
        <v>83.97</v>
      </c>
      <c r="O656" s="3">
        <v>5208</v>
      </c>
      <c r="P656" s="2">
        <v>84.745199999999997</v>
      </c>
      <c r="Q656" s="3">
        <v>234836</v>
      </c>
    </row>
    <row r="657" spans="2:17" x14ac:dyDescent="0.3">
      <c r="B657" s="350">
        <v>45110</v>
      </c>
      <c r="C657">
        <v>87.38</v>
      </c>
      <c r="D657">
        <v>87.88</v>
      </c>
      <c r="E657">
        <v>85.35</v>
      </c>
      <c r="F657">
        <v>85.47</v>
      </c>
      <c r="G657" s="3">
        <v>5434</v>
      </c>
      <c r="H657" t="s">
        <v>23</v>
      </c>
      <c r="I657">
        <v>86.549700000000001</v>
      </c>
      <c r="J657" s="7">
        <v>84.62</v>
      </c>
      <c r="K657">
        <v>85.83</v>
      </c>
      <c r="L657">
        <v>83.04</v>
      </c>
      <c r="M657">
        <v>84.11</v>
      </c>
      <c r="N657">
        <v>83.97</v>
      </c>
      <c r="O657" s="3">
        <v>5208</v>
      </c>
      <c r="P657" s="2">
        <v>84.745199999999997</v>
      </c>
      <c r="Q657" s="3">
        <v>234836</v>
      </c>
    </row>
    <row r="658" spans="2:17" x14ac:dyDescent="0.3">
      <c r="B658" s="350">
        <v>45111</v>
      </c>
      <c r="C658">
        <v>85.39</v>
      </c>
      <c r="D658">
        <v>86.17</v>
      </c>
      <c r="E658">
        <v>84.86</v>
      </c>
      <c r="F658">
        <v>85.45</v>
      </c>
      <c r="G658" s="3">
        <v>2473</v>
      </c>
      <c r="H658" t="s">
        <v>23</v>
      </c>
      <c r="I658">
        <v>85.426500000000004</v>
      </c>
      <c r="J658" s="7">
        <v>84.62</v>
      </c>
      <c r="K658">
        <v>85.83</v>
      </c>
      <c r="L658">
        <v>83.04</v>
      </c>
      <c r="M658">
        <v>84.11</v>
      </c>
      <c r="N658">
        <v>83.97</v>
      </c>
      <c r="O658" s="3">
        <v>5208</v>
      </c>
      <c r="P658" s="2">
        <v>84.745199999999997</v>
      </c>
      <c r="Q658" s="3">
        <v>234836</v>
      </c>
    </row>
    <row r="659" spans="2:17" x14ac:dyDescent="0.3">
      <c r="B659" s="350">
        <v>45112</v>
      </c>
      <c r="C659">
        <v>84.99</v>
      </c>
      <c r="D659">
        <v>84.99</v>
      </c>
      <c r="E659">
        <v>84</v>
      </c>
      <c r="F659">
        <v>84.08</v>
      </c>
      <c r="G659" s="3">
        <v>2092</v>
      </c>
      <c r="H659" t="s">
        <v>23</v>
      </c>
      <c r="I659">
        <v>84.56</v>
      </c>
      <c r="J659" s="7">
        <v>84.62</v>
      </c>
      <c r="K659">
        <v>85.83</v>
      </c>
      <c r="L659">
        <v>83.04</v>
      </c>
      <c r="M659">
        <v>84.11</v>
      </c>
      <c r="N659">
        <v>83.97</v>
      </c>
      <c r="O659" s="3">
        <v>5208</v>
      </c>
      <c r="P659" s="2">
        <v>84.745199999999997</v>
      </c>
      <c r="Q659" s="3">
        <v>234836</v>
      </c>
    </row>
    <row r="660" spans="2:17" x14ac:dyDescent="0.3">
      <c r="B660" s="350">
        <v>45113</v>
      </c>
      <c r="C660">
        <v>83.98</v>
      </c>
      <c r="D660">
        <v>84.55</v>
      </c>
      <c r="E660">
        <v>83.68</v>
      </c>
      <c r="F660">
        <v>84.25</v>
      </c>
      <c r="G660" s="3">
        <v>4811</v>
      </c>
      <c r="H660" t="s">
        <v>23</v>
      </c>
      <c r="I660">
        <v>84.090199999999996</v>
      </c>
      <c r="J660" s="7">
        <v>84.62</v>
      </c>
      <c r="K660">
        <v>85.83</v>
      </c>
      <c r="L660">
        <v>83.04</v>
      </c>
      <c r="M660">
        <v>84.11</v>
      </c>
      <c r="N660">
        <v>83.97</v>
      </c>
      <c r="O660" s="3">
        <v>5208</v>
      </c>
      <c r="P660" s="2">
        <v>84.745199999999997</v>
      </c>
      <c r="Q660" s="3">
        <v>234836</v>
      </c>
    </row>
    <row r="661" spans="2:17" x14ac:dyDescent="0.3">
      <c r="B661" s="350">
        <v>45114</v>
      </c>
      <c r="C661">
        <v>84.7</v>
      </c>
      <c r="D661">
        <v>86.05</v>
      </c>
      <c r="E661">
        <v>84.2</v>
      </c>
      <c r="F661">
        <v>84.44</v>
      </c>
      <c r="G661" s="3">
        <v>1907</v>
      </c>
      <c r="H661" t="s">
        <v>23</v>
      </c>
      <c r="I661">
        <v>84.6434</v>
      </c>
      <c r="J661" s="7">
        <v>84.62</v>
      </c>
      <c r="K661">
        <v>85.83</v>
      </c>
      <c r="L661">
        <v>83.04</v>
      </c>
      <c r="M661">
        <v>84.11</v>
      </c>
      <c r="N661">
        <v>83.97</v>
      </c>
      <c r="O661" s="3">
        <v>5208</v>
      </c>
      <c r="P661" s="2">
        <v>84.745199999999997</v>
      </c>
      <c r="Q661" s="3">
        <v>234836</v>
      </c>
    </row>
    <row r="662" spans="2:17" x14ac:dyDescent="0.3">
      <c r="B662" s="350">
        <v>45117</v>
      </c>
      <c r="C662">
        <v>84.35</v>
      </c>
      <c r="D662">
        <v>85.21</v>
      </c>
      <c r="E662">
        <v>83.87</v>
      </c>
      <c r="F662">
        <v>84.6</v>
      </c>
      <c r="G662" s="3">
        <v>2586</v>
      </c>
      <c r="H662" t="s">
        <v>23</v>
      </c>
      <c r="I662">
        <v>84.597499999999997</v>
      </c>
      <c r="J662" s="7">
        <v>84.62</v>
      </c>
      <c r="K662">
        <v>85.83</v>
      </c>
      <c r="L662">
        <v>83.04</v>
      </c>
      <c r="M662">
        <v>84.11</v>
      </c>
      <c r="N662">
        <v>83.97</v>
      </c>
      <c r="O662" s="3">
        <v>5208</v>
      </c>
      <c r="P662" s="2">
        <v>84.745199999999997</v>
      </c>
      <c r="Q662" s="3">
        <v>234836</v>
      </c>
    </row>
    <row r="663" spans="2:17" x14ac:dyDescent="0.3">
      <c r="B663" s="350">
        <v>45118</v>
      </c>
      <c r="C663">
        <v>84.18</v>
      </c>
      <c r="D663">
        <v>85.41</v>
      </c>
      <c r="E663">
        <v>83.45</v>
      </c>
      <c r="F663">
        <v>85.07</v>
      </c>
      <c r="G663" s="3">
        <v>3391</v>
      </c>
      <c r="H663" t="s">
        <v>23</v>
      </c>
      <c r="I663">
        <v>84.642499999999998</v>
      </c>
      <c r="J663" s="7">
        <v>84.62</v>
      </c>
      <c r="K663">
        <v>85.83</v>
      </c>
      <c r="L663">
        <v>83.04</v>
      </c>
      <c r="M663">
        <v>84.11</v>
      </c>
      <c r="N663">
        <v>83.97</v>
      </c>
      <c r="O663" s="3">
        <v>5208</v>
      </c>
      <c r="P663" s="2">
        <v>84.745199999999997</v>
      </c>
      <c r="Q663" s="3">
        <v>234836</v>
      </c>
    </row>
    <row r="664" spans="2:17" x14ac:dyDescent="0.3">
      <c r="B664" s="350">
        <v>45119</v>
      </c>
      <c r="C664">
        <v>85.42</v>
      </c>
      <c r="D664">
        <v>86.54</v>
      </c>
      <c r="E664">
        <v>84.18</v>
      </c>
      <c r="F664">
        <v>84.16</v>
      </c>
      <c r="G664" s="3">
        <v>20473</v>
      </c>
      <c r="H664" t="s">
        <v>23</v>
      </c>
      <c r="I664">
        <v>85.417500000000004</v>
      </c>
      <c r="J664" s="7">
        <v>84.62</v>
      </c>
      <c r="K664">
        <v>85.83</v>
      </c>
      <c r="L664">
        <v>83.04</v>
      </c>
      <c r="M664">
        <v>84.11</v>
      </c>
      <c r="N664">
        <v>83.97</v>
      </c>
      <c r="O664" s="3">
        <v>5208</v>
      </c>
      <c r="P664" s="2">
        <v>84.745199999999997</v>
      </c>
      <c r="Q664" s="3">
        <v>234836</v>
      </c>
    </row>
    <row r="665" spans="2:17" x14ac:dyDescent="0.3">
      <c r="B665" s="350">
        <v>45120</v>
      </c>
      <c r="C665">
        <v>84.1</v>
      </c>
      <c r="D665">
        <v>85.27</v>
      </c>
      <c r="E665">
        <v>83.83</v>
      </c>
      <c r="F665">
        <v>84.19</v>
      </c>
      <c r="G665" s="3">
        <v>1277</v>
      </c>
      <c r="H665" t="s">
        <v>23</v>
      </c>
      <c r="I665">
        <v>84.534000000000006</v>
      </c>
      <c r="J665" s="7">
        <v>84.62</v>
      </c>
      <c r="K665">
        <v>85.83</v>
      </c>
      <c r="L665">
        <v>83.04</v>
      </c>
      <c r="M665">
        <v>84.11</v>
      </c>
      <c r="N665">
        <v>83.97</v>
      </c>
      <c r="O665" s="3">
        <v>5208</v>
      </c>
      <c r="P665" s="2">
        <v>84.745199999999997</v>
      </c>
      <c r="Q665" s="3">
        <v>234836</v>
      </c>
    </row>
    <row r="666" spans="2:17" x14ac:dyDescent="0.3">
      <c r="B666" s="350">
        <v>45121</v>
      </c>
      <c r="C666">
        <v>84.18</v>
      </c>
      <c r="D666">
        <v>85.84</v>
      </c>
      <c r="E666">
        <v>84.18</v>
      </c>
      <c r="F666">
        <v>84.39</v>
      </c>
      <c r="G666" s="3">
        <v>3298</v>
      </c>
      <c r="H666" t="s">
        <v>23</v>
      </c>
      <c r="I666">
        <v>85.090699999999998</v>
      </c>
      <c r="J666" s="7">
        <v>84.62</v>
      </c>
      <c r="K666">
        <v>85.83</v>
      </c>
      <c r="L666">
        <v>83.04</v>
      </c>
      <c r="M666">
        <v>84.11</v>
      </c>
      <c r="N666">
        <v>83.97</v>
      </c>
      <c r="O666" s="3">
        <v>5208</v>
      </c>
      <c r="P666" s="2">
        <v>84.745199999999997</v>
      </c>
      <c r="Q666" s="3">
        <v>234836</v>
      </c>
    </row>
    <row r="667" spans="2:17" x14ac:dyDescent="0.3">
      <c r="B667" s="350">
        <v>45124</v>
      </c>
      <c r="C667">
        <v>84.01</v>
      </c>
      <c r="D667">
        <v>85.16</v>
      </c>
      <c r="E667">
        <v>83.55</v>
      </c>
      <c r="F667">
        <v>84.87</v>
      </c>
      <c r="G667" s="3">
        <v>2350</v>
      </c>
      <c r="H667" t="s">
        <v>23</v>
      </c>
      <c r="I667">
        <v>84.378399999999999</v>
      </c>
      <c r="J667" s="7">
        <v>84.62</v>
      </c>
      <c r="K667">
        <v>85.83</v>
      </c>
      <c r="L667">
        <v>83.04</v>
      </c>
      <c r="M667">
        <v>84.11</v>
      </c>
      <c r="N667">
        <v>83.97</v>
      </c>
      <c r="O667" s="3">
        <v>5208</v>
      </c>
      <c r="P667" s="2">
        <v>84.745199999999997</v>
      </c>
      <c r="Q667" s="3">
        <v>234836</v>
      </c>
    </row>
    <row r="668" spans="2:17" x14ac:dyDescent="0.3">
      <c r="B668" s="350">
        <v>45125</v>
      </c>
      <c r="C668">
        <v>85.5</v>
      </c>
      <c r="D668">
        <v>86.46</v>
      </c>
      <c r="E668">
        <v>84.72</v>
      </c>
      <c r="F668">
        <v>85.73</v>
      </c>
      <c r="G668" s="3">
        <v>2867</v>
      </c>
      <c r="H668" t="s">
        <v>23</v>
      </c>
      <c r="I668">
        <v>85.235299999999995</v>
      </c>
      <c r="J668" s="7">
        <v>84.62</v>
      </c>
      <c r="K668">
        <v>85.83</v>
      </c>
      <c r="L668">
        <v>83.04</v>
      </c>
      <c r="M668">
        <v>84.11</v>
      </c>
      <c r="N668">
        <v>83.97</v>
      </c>
      <c r="O668" s="3">
        <v>5208</v>
      </c>
      <c r="P668" s="2">
        <v>84.745199999999997</v>
      </c>
      <c r="Q668" s="3">
        <v>234836</v>
      </c>
    </row>
    <row r="669" spans="2:17" x14ac:dyDescent="0.3">
      <c r="B669" s="350">
        <v>45126</v>
      </c>
      <c r="C669">
        <v>86.71</v>
      </c>
      <c r="D669">
        <v>87.64</v>
      </c>
      <c r="E669">
        <v>85.53</v>
      </c>
      <c r="F669">
        <v>87.56</v>
      </c>
      <c r="G669" s="3">
        <v>2695</v>
      </c>
      <c r="H669" t="s">
        <v>23</v>
      </c>
      <c r="I669">
        <v>86.627700000000004</v>
      </c>
      <c r="J669" s="7">
        <v>84.62</v>
      </c>
      <c r="K669">
        <v>85.83</v>
      </c>
      <c r="L669">
        <v>83.04</v>
      </c>
      <c r="M669">
        <v>84.11</v>
      </c>
      <c r="N669">
        <v>83.97</v>
      </c>
      <c r="O669" s="3">
        <v>5208</v>
      </c>
      <c r="P669" s="2">
        <v>84.745199999999997</v>
      </c>
      <c r="Q669" s="3">
        <v>234836</v>
      </c>
    </row>
    <row r="670" spans="2:17" x14ac:dyDescent="0.3">
      <c r="B670" s="350">
        <v>45127</v>
      </c>
      <c r="C670">
        <v>87.45</v>
      </c>
      <c r="D670">
        <v>89.5</v>
      </c>
      <c r="E670">
        <v>87.45</v>
      </c>
      <c r="F670">
        <v>88.87</v>
      </c>
      <c r="G670" s="3">
        <v>1982</v>
      </c>
      <c r="H670" t="s">
        <v>23</v>
      </c>
      <c r="I670">
        <v>88.761700000000005</v>
      </c>
      <c r="J670" s="7">
        <v>84.62</v>
      </c>
      <c r="K670">
        <v>85.83</v>
      </c>
      <c r="L670">
        <v>83.04</v>
      </c>
      <c r="M670">
        <v>84.11</v>
      </c>
      <c r="N670">
        <v>83.97</v>
      </c>
      <c r="O670" s="3">
        <v>5208</v>
      </c>
      <c r="P670" s="2">
        <v>84.745199999999997</v>
      </c>
      <c r="Q670" s="3">
        <v>234836</v>
      </c>
    </row>
    <row r="671" spans="2:17" x14ac:dyDescent="0.3">
      <c r="B671" s="350">
        <v>45128</v>
      </c>
      <c r="C671">
        <v>89.5</v>
      </c>
      <c r="D671">
        <v>90.51</v>
      </c>
      <c r="E671">
        <v>89.02</v>
      </c>
      <c r="F671">
        <v>89.74</v>
      </c>
      <c r="G671" s="3">
        <v>1347</v>
      </c>
      <c r="H671" t="s">
        <v>23</v>
      </c>
      <c r="I671">
        <v>89.930199999999999</v>
      </c>
      <c r="J671" s="7">
        <v>84.62</v>
      </c>
      <c r="K671">
        <v>85.83</v>
      </c>
      <c r="L671">
        <v>83.04</v>
      </c>
      <c r="M671">
        <v>84.11</v>
      </c>
      <c r="N671">
        <v>83.97</v>
      </c>
      <c r="O671" s="3">
        <v>5208</v>
      </c>
      <c r="P671" s="2">
        <v>84.745199999999997</v>
      </c>
      <c r="Q671" s="3">
        <v>234836</v>
      </c>
    </row>
    <row r="672" spans="2:17" x14ac:dyDescent="0.3">
      <c r="B672" s="350">
        <v>45131</v>
      </c>
      <c r="C672">
        <v>90.76</v>
      </c>
      <c r="D672">
        <v>90.76</v>
      </c>
      <c r="E672">
        <v>89.09</v>
      </c>
      <c r="F672">
        <v>89.45</v>
      </c>
      <c r="G672" s="3">
        <v>2683</v>
      </c>
      <c r="H672" t="s">
        <v>23</v>
      </c>
      <c r="I672">
        <v>89.901600000000002</v>
      </c>
      <c r="J672" s="7">
        <v>84.62</v>
      </c>
      <c r="K672">
        <v>85.83</v>
      </c>
      <c r="L672">
        <v>83.04</v>
      </c>
      <c r="M672">
        <v>84.11</v>
      </c>
      <c r="N672">
        <v>83.97</v>
      </c>
      <c r="O672" s="3">
        <v>5208</v>
      </c>
      <c r="P672" s="2">
        <v>84.745199999999997</v>
      </c>
      <c r="Q672" s="3">
        <v>234836</v>
      </c>
    </row>
    <row r="673" spans="2:17" x14ac:dyDescent="0.3">
      <c r="B673" s="350">
        <v>45132</v>
      </c>
      <c r="C673">
        <v>89.77</v>
      </c>
      <c r="D673">
        <v>90.85</v>
      </c>
      <c r="E673">
        <v>89.74</v>
      </c>
      <c r="F673">
        <v>90.25</v>
      </c>
      <c r="G673" s="3">
        <v>2670</v>
      </c>
      <c r="H673" t="s">
        <v>23</v>
      </c>
      <c r="I673">
        <v>90.400400000000005</v>
      </c>
      <c r="J673" s="7">
        <v>84.62</v>
      </c>
      <c r="K673">
        <v>85.83</v>
      </c>
      <c r="L673">
        <v>83.04</v>
      </c>
      <c r="M673">
        <v>84.11</v>
      </c>
      <c r="N673">
        <v>83.97</v>
      </c>
      <c r="O673" s="3">
        <v>5208</v>
      </c>
      <c r="P673" s="2">
        <v>84.745199999999997</v>
      </c>
      <c r="Q673" s="3">
        <v>234836</v>
      </c>
    </row>
    <row r="674" spans="2:17" x14ac:dyDescent="0.3">
      <c r="B674" s="350">
        <v>45133</v>
      </c>
      <c r="C674">
        <v>91.14</v>
      </c>
      <c r="D674">
        <v>91.83</v>
      </c>
      <c r="E674">
        <v>88.8</v>
      </c>
      <c r="F674">
        <v>89.19</v>
      </c>
      <c r="G674" s="3">
        <v>3043</v>
      </c>
      <c r="H674" t="s">
        <v>23</v>
      </c>
      <c r="I674">
        <v>90.179299999999998</v>
      </c>
      <c r="J674" s="7">
        <v>84.62</v>
      </c>
      <c r="K674">
        <v>85.83</v>
      </c>
      <c r="L674">
        <v>83.04</v>
      </c>
      <c r="M674">
        <v>84.11</v>
      </c>
      <c r="N674">
        <v>83.97</v>
      </c>
      <c r="O674" s="3">
        <v>5208</v>
      </c>
      <c r="P674" s="2">
        <v>84.745199999999997</v>
      </c>
      <c r="Q674" s="3">
        <v>234836</v>
      </c>
    </row>
    <row r="675" spans="2:17" x14ac:dyDescent="0.3">
      <c r="B675" s="350">
        <v>45134</v>
      </c>
      <c r="C675">
        <v>88.64</v>
      </c>
      <c r="D675">
        <v>89.54</v>
      </c>
      <c r="E675">
        <v>87.5</v>
      </c>
      <c r="F675">
        <v>89.45</v>
      </c>
      <c r="G675" s="3">
        <v>12686</v>
      </c>
      <c r="H675" t="s">
        <v>23</v>
      </c>
      <c r="I675">
        <v>88.502600000000001</v>
      </c>
      <c r="J675" s="7">
        <v>84.62</v>
      </c>
      <c r="K675">
        <v>85.83</v>
      </c>
      <c r="L675">
        <v>83.04</v>
      </c>
      <c r="M675">
        <v>84.11</v>
      </c>
      <c r="N675">
        <v>83.97</v>
      </c>
      <c r="O675" s="3">
        <v>5208</v>
      </c>
      <c r="P675" s="2">
        <v>84.745199999999997</v>
      </c>
      <c r="Q675" s="3">
        <v>234836</v>
      </c>
    </row>
    <row r="676" spans="2:17" x14ac:dyDescent="0.3">
      <c r="B676" s="350">
        <v>45135</v>
      </c>
      <c r="C676">
        <v>88.79</v>
      </c>
      <c r="D676">
        <v>89</v>
      </c>
      <c r="E676">
        <v>86.66</v>
      </c>
      <c r="F676">
        <v>87.12</v>
      </c>
      <c r="G676" s="3">
        <v>2451</v>
      </c>
      <c r="H676" t="s">
        <v>23</v>
      </c>
      <c r="I676">
        <v>87.105199999999996</v>
      </c>
      <c r="J676" s="7">
        <v>84.62</v>
      </c>
      <c r="K676">
        <v>85.83</v>
      </c>
      <c r="L676">
        <v>83.04</v>
      </c>
      <c r="M676">
        <v>84.11</v>
      </c>
      <c r="N676">
        <v>83.97</v>
      </c>
      <c r="O676" s="3">
        <v>5208</v>
      </c>
      <c r="P676" s="2">
        <v>84.745199999999997</v>
      </c>
      <c r="Q676" s="3">
        <v>234836</v>
      </c>
    </row>
    <row r="677" spans="2:17" x14ac:dyDescent="0.3">
      <c r="B677" s="350">
        <v>45138</v>
      </c>
      <c r="C677">
        <v>87.56</v>
      </c>
      <c r="D677">
        <v>87.56</v>
      </c>
      <c r="E677">
        <v>84.87</v>
      </c>
      <c r="F677">
        <v>85.16</v>
      </c>
      <c r="G677" s="3">
        <v>3446</v>
      </c>
      <c r="H677" t="s">
        <v>23</v>
      </c>
      <c r="I677">
        <v>85.440600000000003</v>
      </c>
      <c r="J677" s="7">
        <v>84.62</v>
      </c>
      <c r="K677">
        <v>85.83</v>
      </c>
      <c r="L677">
        <v>83.04</v>
      </c>
      <c r="M677">
        <v>84.11</v>
      </c>
      <c r="N677">
        <v>83.97</v>
      </c>
      <c r="O677" s="3">
        <v>5208</v>
      </c>
      <c r="P677" s="2">
        <v>84.745199999999997</v>
      </c>
      <c r="Q677" s="3">
        <v>234836</v>
      </c>
    </row>
    <row r="678" spans="2:17" x14ac:dyDescent="0.3">
      <c r="B678" s="350">
        <v>45139</v>
      </c>
      <c r="C678">
        <v>85.94</v>
      </c>
      <c r="D678">
        <v>85.94</v>
      </c>
      <c r="E678">
        <v>82.98</v>
      </c>
      <c r="F678">
        <v>83.65</v>
      </c>
      <c r="G678" s="3">
        <v>3151</v>
      </c>
      <c r="H678" t="s">
        <v>23</v>
      </c>
      <c r="I678">
        <v>84.025700000000001</v>
      </c>
      <c r="J678" s="7">
        <v>84.62</v>
      </c>
      <c r="K678">
        <v>85.83</v>
      </c>
      <c r="L678">
        <v>83.04</v>
      </c>
      <c r="M678">
        <v>84.11</v>
      </c>
      <c r="N678">
        <v>83.97</v>
      </c>
      <c r="O678" s="3">
        <v>5208</v>
      </c>
      <c r="P678" s="2">
        <v>84.745199999999997</v>
      </c>
      <c r="Q678" s="3">
        <v>234836</v>
      </c>
    </row>
    <row r="679" spans="2:17" x14ac:dyDescent="0.3">
      <c r="B679" s="350">
        <v>45140</v>
      </c>
      <c r="C679">
        <v>83.06</v>
      </c>
      <c r="D679">
        <v>83.16</v>
      </c>
      <c r="E679">
        <v>81.650000000000006</v>
      </c>
      <c r="F679">
        <v>82.06</v>
      </c>
      <c r="G679" s="3">
        <v>2401</v>
      </c>
      <c r="H679" t="s">
        <v>23</v>
      </c>
      <c r="I679">
        <v>82.269000000000005</v>
      </c>
      <c r="J679" s="7">
        <v>84.62</v>
      </c>
      <c r="K679">
        <v>85.83</v>
      </c>
      <c r="L679">
        <v>83.04</v>
      </c>
      <c r="M679">
        <v>84.11</v>
      </c>
      <c r="N679">
        <v>83.97</v>
      </c>
      <c r="O679" s="3">
        <v>5208</v>
      </c>
      <c r="P679" s="2">
        <v>84.745199999999997</v>
      </c>
      <c r="Q679" s="3">
        <v>234836</v>
      </c>
    </row>
    <row r="680" spans="2:17" x14ac:dyDescent="0.3">
      <c r="B680" s="350">
        <v>45141</v>
      </c>
      <c r="C680">
        <v>82.21</v>
      </c>
      <c r="D680">
        <v>84.4</v>
      </c>
      <c r="E680">
        <v>81.78</v>
      </c>
      <c r="F680">
        <v>83.4</v>
      </c>
      <c r="G680" s="3">
        <v>3423</v>
      </c>
      <c r="H680" t="s">
        <v>23</v>
      </c>
      <c r="I680">
        <v>83.287700000000001</v>
      </c>
      <c r="J680" s="7">
        <v>84.62</v>
      </c>
      <c r="K680">
        <v>85.83</v>
      </c>
      <c r="L680">
        <v>83.04</v>
      </c>
      <c r="M680">
        <v>84.11</v>
      </c>
      <c r="N680">
        <v>83.97</v>
      </c>
      <c r="O680" s="3">
        <v>5208</v>
      </c>
      <c r="P680" s="2">
        <v>84.745199999999997</v>
      </c>
      <c r="Q680" s="3">
        <v>234836</v>
      </c>
    </row>
    <row r="681" spans="2:17" x14ac:dyDescent="0.3">
      <c r="B681" s="350">
        <v>45142</v>
      </c>
      <c r="C681">
        <v>83.8</v>
      </c>
      <c r="D681">
        <v>83.83</v>
      </c>
      <c r="E681">
        <v>81.95</v>
      </c>
      <c r="F681">
        <v>82.28</v>
      </c>
      <c r="G681" s="3">
        <v>388</v>
      </c>
      <c r="H681" t="s">
        <v>23</v>
      </c>
      <c r="I681">
        <v>82.924300000000002</v>
      </c>
      <c r="J681" s="7">
        <v>84.62</v>
      </c>
      <c r="K681">
        <v>85.83</v>
      </c>
      <c r="L681">
        <v>83.04</v>
      </c>
      <c r="M681">
        <v>84.11</v>
      </c>
      <c r="N681">
        <v>83.97</v>
      </c>
      <c r="O681" s="3">
        <v>5208</v>
      </c>
      <c r="P681" s="2">
        <v>84.745199999999997</v>
      </c>
      <c r="Q681" s="3">
        <v>234836</v>
      </c>
    </row>
    <row r="682" spans="2:17" x14ac:dyDescent="0.3">
      <c r="B682" s="350">
        <v>45145</v>
      </c>
      <c r="C682">
        <v>82.7</v>
      </c>
      <c r="D682">
        <v>82.7</v>
      </c>
      <c r="E682">
        <v>81.25</v>
      </c>
      <c r="F682">
        <v>81.34</v>
      </c>
      <c r="G682" s="3">
        <v>1099</v>
      </c>
      <c r="H682" t="s">
        <v>23</v>
      </c>
      <c r="I682">
        <v>81.771600000000007</v>
      </c>
      <c r="J682" s="7">
        <v>84.62</v>
      </c>
      <c r="K682">
        <v>85.83</v>
      </c>
      <c r="L682">
        <v>83.04</v>
      </c>
      <c r="M682">
        <v>84.11</v>
      </c>
      <c r="N682">
        <v>83.97</v>
      </c>
      <c r="O682" s="3">
        <v>5208</v>
      </c>
      <c r="P682" s="2">
        <v>84.745199999999997</v>
      </c>
      <c r="Q682" s="3">
        <v>234836</v>
      </c>
    </row>
    <row r="683" spans="2:17" x14ac:dyDescent="0.3">
      <c r="B683" s="350">
        <v>45146</v>
      </c>
      <c r="C683">
        <v>81.430000000000007</v>
      </c>
      <c r="D683">
        <v>83.28</v>
      </c>
      <c r="E683">
        <v>80.989999999999995</v>
      </c>
      <c r="F683">
        <v>83.02</v>
      </c>
      <c r="G683" s="3">
        <v>3626</v>
      </c>
      <c r="H683" t="s">
        <v>23</v>
      </c>
      <c r="I683">
        <v>81.941800000000001</v>
      </c>
      <c r="J683" s="7">
        <v>84.62</v>
      </c>
      <c r="K683">
        <v>85.83</v>
      </c>
      <c r="L683">
        <v>83.04</v>
      </c>
      <c r="M683">
        <v>84.11</v>
      </c>
      <c r="N683">
        <v>83.97</v>
      </c>
      <c r="O683" s="3">
        <v>5208</v>
      </c>
      <c r="P683" s="2">
        <v>84.745199999999997</v>
      </c>
      <c r="Q683" s="3">
        <v>234836</v>
      </c>
    </row>
    <row r="684" spans="2:17" x14ac:dyDescent="0.3">
      <c r="B684" s="350">
        <v>45147</v>
      </c>
      <c r="C684">
        <v>83.13</v>
      </c>
      <c r="D684">
        <v>84.47</v>
      </c>
      <c r="E684">
        <v>82.39</v>
      </c>
      <c r="F684">
        <v>82.65</v>
      </c>
      <c r="G684" s="3">
        <v>3582</v>
      </c>
      <c r="H684" t="s">
        <v>23</v>
      </c>
      <c r="I684">
        <v>83.650400000000005</v>
      </c>
      <c r="J684" s="7">
        <v>84.62</v>
      </c>
      <c r="K684">
        <v>85.83</v>
      </c>
      <c r="L684">
        <v>83.04</v>
      </c>
      <c r="M684">
        <v>84.11</v>
      </c>
      <c r="N684">
        <v>83.97</v>
      </c>
      <c r="O684" s="3">
        <v>5208</v>
      </c>
      <c r="P684" s="2">
        <v>84.745199999999997</v>
      </c>
      <c r="Q684" s="3">
        <v>234836</v>
      </c>
    </row>
    <row r="685" spans="2:17" x14ac:dyDescent="0.3">
      <c r="B685" s="350">
        <v>45148</v>
      </c>
      <c r="C685">
        <v>82.95</v>
      </c>
      <c r="D685">
        <v>83.92</v>
      </c>
      <c r="E685">
        <v>81.86</v>
      </c>
      <c r="F685">
        <v>83.61</v>
      </c>
      <c r="G685" s="3">
        <v>2023</v>
      </c>
      <c r="H685" t="s">
        <v>23</v>
      </c>
      <c r="I685">
        <v>82.534899999999993</v>
      </c>
      <c r="J685" s="7">
        <v>84.62</v>
      </c>
      <c r="K685">
        <v>85.83</v>
      </c>
      <c r="L685">
        <v>83.04</v>
      </c>
      <c r="M685">
        <v>84.11</v>
      </c>
      <c r="N685">
        <v>83.97</v>
      </c>
      <c r="O685" s="3">
        <v>5208</v>
      </c>
      <c r="P685" s="2">
        <v>84.745199999999997</v>
      </c>
      <c r="Q685" s="3">
        <v>234836</v>
      </c>
    </row>
    <row r="686" spans="2:17" x14ac:dyDescent="0.3">
      <c r="B686" s="350">
        <v>45149</v>
      </c>
      <c r="C686">
        <v>83.19</v>
      </c>
      <c r="D686">
        <v>84.87</v>
      </c>
      <c r="E686">
        <v>82.85</v>
      </c>
      <c r="F686">
        <v>85.43</v>
      </c>
      <c r="G686" s="3">
        <v>230</v>
      </c>
      <c r="H686" t="s">
        <v>23</v>
      </c>
      <c r="I686">
        <v>83.706299999999999</v>
      </c>
      <c r="J686" s="7">
        <v>84.62</v>
      </c>
      <c r="K686">
        <v>85.83</v>
      </c>
      <c r="L686">
        <v>83.04</v>
      </c>
      <c r="M686">
        <v>84.11</v>
      </c>
      <c r="N686">
        <v>83.97</v>
      </c>
      <c r="O686" s="3">
        <v>5208</v>
      </c>
      <c r="P686" s="2">
        <v>84.745199999999997</v>
      </c>
      <c r="Q686" s="3">
        <v>234836</v>
      </c>
    </row>
    <row r="687" spans="2:17" x14ac:dyDescent="0.3">
      <c r="B687" s="350">
        <v>45152</v>
      </c>
      <c r="C687">
        <v>84.87</v>
      </c>
      <c r="D687">
        <v>86.65</v>
      </c>
      <c r="E687">
        <v>84.76</v>
      </c>
      <c r="F687">
        <v>86.43</v>
      </c>
      <c r="G687" s="3">
        <v>1000</v>
      </c>
      <c r="H687" t="s">
        <v>23</v>
      </c>
      <c r="I687">
        <v>85.792400000000001</v>
      </c>
      <c r="J687" s="7">
        <v>84.62</v>
      </c>
      <c r="K687">
        <v>85.83</v>
      </c>
      <c r="L687">
        <v>83.04</v>
      </c>
      <c r="M687">
        <v>84.11</v>
      </c>
      <c r="N687">
        <v>83.97</v>
      </c>
      <c r="O687" s="3">
        <v>5208</v>
      </c>
      <c r="P687" s="2">
        <v>84.745199999999997</v>
      </c>
      <c r="Q687" s="3">
        <v>234836</v>
      </c>
    </row>
    <row r="688" spans="2:17" x14ac:dyDescent="0.3">
      <c r="B688" s="350">
        <v>45153</v>
      </c>
      <c r="C688">
        <v>87</v>
      </c>
      <c r="D688">
        <v>87.07</v>
      </c>
      <c r="E688">
        <v>85.63</v>
      </c>
      <c r="F688">
        <v>85.82</v>
      </c>
      <c r="G688" s="3">
        <v>820</v>
      </c>
      <c r="H688" t="s">
        <v>23</v>
      </c>
      <c r="I688">
        <v>86.0167</v>
      </c>
      <c r="J688" s="7">
        <v>84.62</v>
      </c>
      <c r="K688">
        <v>85.83</v>
      </c>
      <c r="L688">
        <v>83.04</v>
      </c>
      <c r="M688">
        <v>84.11</v>
      </c>
      <c r="N688">
        <v>83.97</v>
      </c>
      <c r="O688" s="3">
        <v>5208</v>
      </c>
      <c r="P688" s="2">
        <v>84.745199999999997</v>
      </c>
      <c r="Q688" s="3">
        <v>234836</v>
      </c>
    </row>
    <row r="689" spans="2:17" x14ac:dyDescent="0.3">
      <c r="B689" s="350">
        <v>45154</v>
      </c>
      <c r="C689">
        <v>86.43</v>
      </c>
      <c r="D689">
        <v>87.49</v>
      </c>
      <c r="E689">
        <v>86.16</v>
      </c>
      <c r="F689">
        <v>87.15</v>
      </c>
      <c r="G689" s="3">
        <v>2705</v>
      </c>
      <c r="H689" t="s">
        <v>23</v>
      </c>
      <c r="I689">
        <v>86.725399999999993</v>
      </c>
      <c r="J689" s="7">
        <v>84.62</v>
      </c>
      <c r="K689">
        <v>85.83</v>
      </c>
      <c r="L689">
        <v>83.04</v>
      </c>
      <c r="M689">
        <v>84.11</v>
      </c>
      <c r="N689">
        <v>83.97</v>
      </c>
      <c r="O689" s="3">
        <v>5208</v>
      </c>
      <c r="P689" s="2">
        <v>84.745199999999997</v>
      </c>
      <c r="Q689" s="3">
        <v>234836</v>
      </c>
    </row>
    <row r="690" spans="2:17" x14ac:dyDescent="0.3">
      <c r="B690" s="350">
        <v>45155</v>
      </c>
      <c r="C690">
        <v>86.65</v>
      </c>
      <c r="D690">
        <v>88.5</v>
      </c>
      <c r="E690">
        <v>86.4</v>
      </c>
      <c r="F690">
        <v>87.52</v>
      </c>
      <c r="G690" s="3">
        <v>9391</v>
      </c>
      <c r="H690" t="s">
        <v>23</v>
      </c>
      <c r="I690">
        <v>87.226200000000006</v>
      </c>
      <c r="J690" s="7">
        <v>84.62</v>
      </c>
      <c r="K690">
        <v>85.83</v>
      </c>
      <c r="L690">
        <v>83.04</v>
      </c>
      <c r="M690">
        <v>84.11</v>
      </c>
      <c r="N690">
        <v>83.97</v>
      </c>
      <c r="O690" s="3">
        <v>5208</v>
      </c>
      <c r="P690" s="2">
        <v>84.745199999999997</v>
      </c>
      <c r="Q690" s="3">
        <v>234836</v>
      </c>
    </row>
    <row r="691" spans="2:17" x14ac:dyDescent="0.3">
      <c r="B691" s="350">
        <v>45156</v>
      </c>
      <c r="C691">
        <v>87.25</v>
      </c>
      <c r="D691">
        <v>87.79</v>
      </c>
      <c r="E691">
        <v>86</v>
      </c>
      <c r="F691">
        <v>86.72</v>
      </c>
      <c r="G691" s="3">
        <v>3687</v>
      </c>
      <c r="H691" t="s">
        <v>23</v>
      </c>
      <c r="I691">
        <v>86.660300000000007</v>
      </c>
      <c r="J691" s="7">
        <v>84.62</v>
      </c>
      <c r="K691">
        <v>85.83</v>
      </c>
      <c r="L691">
        <v>83.04</v>
      </c>
      <c r="M691">
        <v>84.11</v>
      </c>
      <c r="N691">
        <v>83.97</v>
      </c>
      <c r="O691" s="3">
        <v>5208</v>
      </c>
      <c r="P691" s="2">
        <v>84.745199999999997</v>
      </c>
      <c r="Q691" s="3">
        <v>234836</v>
      </c>
    </row>
    <row r="692" spans="2:17" x14ac:dyDescent="0.3">
      <c r="B692" s="350">
        <v>45159</v>
      </c>
      <c r="C692">
        <v>86.76</v>
      </c>
      <c r="D692">
        <v>87.32</v>
      </c>
      <c r="E692">
        <v>85.62</v>
      </c>
      <c r="F692">
        <v>86.59</v>
      </c>
      <c r="G692" s="3">
        <v>1053</v>
      </c>
      <c r="H692" t="s">
        <v>23</v>
      </c>
      <c r="I692">
        <v>86.384600000000006</v>
      </c>
      <c r="J692" s="7">
        <v>84.62</v>
      </c>
      <c r="K692">
        <v>85.83</v>
      </c>
      <c r="L692">
        <v>83.04</v>
      </c>
      <c r="M692">
        <v>84.11</v>
      </c>
      <c r="N692">
        <v>83.97</v>
      </c>
      <c r="O692" s="3">
        <v>5208</v>
      </c>
      <c r="P692" s="2">
        <v>84.745199999999997</v>
      </c>
      <c r="Q692" s="3">
        <v>234836</v>
      </c>
    </row>
    <row r="693" spans="2:17" x14ac:dyDescent="0.3">
      <c r="B693" s="350">
        <v>45160</v>
      </c>
      <c r="C693">
        <v>87.46</v>
      </c>
      <c r="D693">
        <v>88.8</v>
      </c>
      <c r="E693">
        <v>87.46</v>
      </c>
      <c r="F693">
        <v>88.57</v>
      </c>
      <c r="G693" s="3">
        <v>1255</v>
      </c>
      <c r="H693" t="s">
        <v>23</v>
      </c>
      <c r="I693">
        <v>88.2654</v>
      </c>
      <c r="J693" s="7">
        <v>84.62</v>
      </c>
      <c r="K693">
        <v>85.83</v>
      </c>
      <c r="L693">
        <v>83.04</v>
      </c>
      <c r="M693">
        <v>84.11</v>
      </c>
      <c r="N693">
        <v>83.97</v>
      </c>
      <c r="O693" s="3">
        <v>5208</v>
      </c>
      <c r="P693" s="2">
        <v>84.745199999999997</v>
      </c>
      <c r="Q693" s="3">
        <v>234836</v>
      </c>
    </row>
    <row r="694" spans="2:17" x14ac:dyDescent="0.3">
      <c r="B694" s="350">
        <v>45161</v>
      </c>
      <c r="C694">
        <v>88.57</v>
      </c>
      <c r="D694">
        <v>88.77</v>
      </c>
      <c r="E694">
        <v>86.18</v>
      </c>
      <c r="F694">
        <v>86.97</v>
      </c>
      <c r="G694" s="3">
        <v>5404</v>
      </c>
      <c r="H694" t="s">
        <v>23</v>
      </c>
      <c r="I694">
        <v>87.403199999999998</v>
      </c>
      <c r="J694" s="7">
        <v>84.62</v>
      </c>
      <c r="K694">
        <v>85.83</v>
      </c>
      <c r="L694">
        <v>83.04</v>
      </c>
      <c r="M694">
        <v>84.11</v>
      </c>
      <c r="N694">
        <v>83.97</v>
      </c>
      <c r="O694" s="3">
        <v>5208</v>
      </c>
      <c r="P694" s="2">
        <v>84.745199999999997</v>
      </c>
      <c r="Q694" s="3">
        <v>234836</v>
      </c>
    </row>
    <row r="695" spans="2:17" x14ac:dyDescent="0.3">
      <c r="B695" s="350">
        <v>45162</v>
      </c>
      <c r="C695">
        <v>86.07</v>
      </c>
      <c r="D695">
        <v>86.07</v>
      </c>
      <c r="E695">
        <v>83.91</v>
      </c>
      <c r="F695">
        <v>84.63</v>
      </c>
      <c r="G695" s="3">
        <v>2472</v>
      </c>
      <c r="H695" t="s">
        <v>23</v>
      </c>
      <c r="I695">
        <v>84.982600000000005</v>
      </c>
      <c r="J695" s="7">
        <v>84.62</v>
      </c>
      <c r="K695">
        <v>85.83</v>
      </c>
      <c r="L695">
        <v>83.04</v>
      </c>
      <c r="M695">
        <v>84.11</v>
      </c>
      <c r="N695">
        <v>83.97</v>
      </c>
      <c r="O695" s="3">
        <v>5208</v>
      </c>
      <c r="P695" s="2">
        <v>84.745199999999997</v>
      </c>
      <c r="Q695" s="3">
        <v>234836</v>
      </c>
    </row>
    <row r="696" spans="2:17" x14ac:dyDescent="0.3">
      <c r="B696" s="350">
        <v>45163</v>
      </c>
      <c r="C696">
        <v>83.81</v>
      </c>
      <c r="D696">
        <v>85.3</v>
      </c>
      <c r="E696">
        <v>83.38</v>
      </c>
      <c r="F696">
        <v>84.21</v>
      </c>
      <c r="G696" s="3">
        <v>1121</v>
      </c>
      <c r="H696" t="s">
        <v>23</v>
      </c>
      <c r="I696">
        <v>84.568799999999996</v>
      </c>
      <c r="J696" s="7">
        <v>84.62</v>
      </c>
      <c r="K696">
        <v>85.83</v>
      </c>
      <c r="L696">
        <v>83.04</v>
      </c>
      <c r="M696">
        <v>84.11</v>
      </c>
      <c r="N696">
        <v>83.97</v>
      </c>
      <c r="O696" s="3">
        <v>5208</v>
      </c>
      <c r="P696" s="2">
        <v>84.745199999999997</v>
      </c>
      <c r="Q696" s="3">
        <v>234836</v>
      </c>
    </row>
    <row r="697" spans="2:17" x14ac:dyDescent="0.3">
      <c r="B697" s="350">
        <v>45166</v>
      </c>
      <c r="C697">
        <v>84.56</v>
      </c>
      <c r="D697">
        <v>85.37</v>
      </c>
      <c r="E697">
        <v>83.77</v>
      </c>
      <c r="F697">
        <v>84.53</v>
      </c>
      <c r="G697" s="3">
        <v>364</v>
      </c>
      <c r="H697" t="s">
        <v>23</v>
      </c>
      <c r="I697">
        <v>84.789000000000001</v>
      </c>
      <c r="J697" s="7">
        <v>84.62</v>
      </c>
      <c r="K697">
        <v>85.83</v>
      </c>
      <c r="L697">
        <v>83.04</v>
      </c>
      <c r="M697">
        <v>84.11</v>
      </c>
      <c r="N697">
        <v>83.97</v>
      </c>
      <c r="O697" s="3">
        <v>5208</v>
      </c>
      <c r="P697" s="2">
        <v>84.745199999999997</v>
      </c>
      <c r="Q697" s="3">
        <v>234836</v>
      </c>
    </row>
    <row r="698" spans="2:17" x14ac:dyDescent="0.3">
      <c r="B698" s="350">
        <v>45167</v>
      </c>
      <c r="C698">
        <v>85.01</v>
      </c>
      <c r="D698">
        <v>85.53</v>
      </c>
      <c r="E698">
        <v>83.51</v>
      </c>
      <c r="F698">
        <v>83.68</v>
      </c>
      <c r="G698" s="3">
        <v>3891</v>
      </c>
      <c r="H698" t="s">
        <v>23</v>
      </c>
      <c r="I698">
        <v>84.422499999999999</v>
      </c>
      <c r="J698" s="7">
        <v>84.62</v>
      </c>
      <c r="K698">
        <v>85.83</v>
      </c>
      <c r="L698">
        <v>83.04</v>
      </c>
      <c r="M698">
        <v>84.11</v>
      </c>
      <c r="N698">
        <v>83.97</v>
      </c>
      <c r="O698" s="3">
        <v>5208</v>
      </c>
      <c r="P698" s="2">
        <v>84.745199999999997</v>
      </c>
      <c r="Q698" s="3">
        <v>234836</v>
      </c>
    </row>
    <row r="699" spans="2:17" x14ac:dyDescent="0.3">
      <c r="B699" s="350">
        <v>45168</v>
      </c>
      <c r="C699">
        <v>83.68</v>
      </c>
      <c r="D699">
        <v>85.5</v>
      </c>
      <c r="E699">
        <v>83.65</v>
      </c>
      <c r="F699">
        <v>85.11</v>
      </c>
      <c r="G699" s="3">
        <v>3298</v>
      </c>
      <c r="H699" t="s">
        <v>23</v>
      </c>
      <c r="I699">
        <v>84.586699999999993</v>
      </c>
      <c r="J699" s="7">
        <v>84.62</v>
      </c>
      <c r="K699">
        <v>85.83</v>
      </c>
      <c r="L699">
        <v>83.04</v>
      </c>
      <c r="M699">
        <v>84.11</v>
      </c>
      <c r="N699">
        <v>83.97</v>
      </c>
      <c r="O699" s="3">
        <v>5208</v>
      </c>
      <c r="P699" s="2">
        <v>84.745199999999997</v>
      </c>
      <c r="Q699" s="3">
        <v>234836</v>
      </c>
    </row>
    <row r="700" spans="2:17" x14ac:dyDescent="0.3">
      <c r="B700" s="350">
        <v>45169</v>
      </c>
      <c r="C700">
        <v>85.21</v>
      </c>
      <c r="D700">
        <v>86.13</v>
      </c>
      <c r="E700">
        <v>84.48</v>
      </c>
      <c r="F700">
        <v>84.67</v>
      </c>
      <c r="G700" s="3">
        <v>2705</v>
      </c>
      <c r="H700" t="s">
        <v>23</v>
      </c>
      <c r="I700">
        <v>85.201999999999998</v>
      </c>
      <c r="J700" s="7">
        <v>84.62</v>
      </c>
      <c r="K700">
        <v>85.83</v>
      </c>
      <c r="L700">
        <v>83.04</v>
      </c>
      <c r="M700">
        <v>84.11</v>
      </c>
      <c r="N700">
        <v>83.97</v>
      </c>
      <c r="O700" s="3">
        <v>5208</v>
      </c>
      <c r="P700" s="2">
        <v>84.745199999999997</v>
      </c>
      <c r="Q700" s="3">
        <v>234836</v>
      </c>
    </row>
    <row r="701" spans="2:17" x14ac:dyDescent="0.3">
      <c r="B701" s="350">
        <v>45170</v>
      </c>
      <c r="C701">
        <v>85.21</v>
      </c>
      <c r="D701">
        <v>85.21</v>
      </c>
      <c r="E701">
        <v>84.04</v>
      </c>
      <c r="F701">
        <v>84.19</v>
      </c>
      <c r="G701" s="3">
        <v>2324</v>
      </c>
      <c r="H701" t="s">
        <v>23</v>
      </c>
      <c r="I701">
        <v>84.376900000000006</v>
      </c>
      <c r="J701" s="7">
        <v>84.62</v>
      </c>
      <c r="K701">
        <v>85.83</v>
      </c>
      <c r="L701">
        <v>83.04</v>
      </c>
      <c r="M701">
        <v>84.11</v>
      </c>
      <c r="N701">
        <v>83.97</v>
      </c>
      <c r="O701" s="3">
        <v>5208</v>
      </c>
      <c r="P701" s="2">
        <v>84.745199999999997</v>
      </c>
      <c r="Q701" s="3">
        <v>234836</v>
      </c>
    </row>
    <row r="702" spans="2:17" x14ac:dyDescent="0.3">
      <c r="B702" s="350">
        <v>45173</v>
      </c>
      <c r="C702">
        <v>84</v>
      </c>
      <c r="D702">
        <v>84</v>
      </c>
      <c r="E702">
        <v>82.9</v>
      </c>
      <c r="F702">
        <v>83.13</v>
      </c>
      <c r="G702" s="3">
        <v>1121</v>
      </c>
      <c r="H702" t="s">
        <v>23</v>
      </c>
      <c r="I702">
        <v>83.118300000000005</v>
      </c>
      <c r="J702" s="7">
        <v>84.62</v>
      </c>
      <c r="K702">
        <v>85.83</v>
      </c>
      <c r="L702">
        <v>83.04</v>
      </c>
      <c r="M702">
        <v>84.11</v>
      </c>
      <c r="N702">
        <v>83.97</v>
      </c>
      <c r="O702" s="3">
        <v>5208</v>
      </c>
      <c r="P702" s="2">
        <v>84.745199999999997</v>
      </c>
      <c r="Q702" s="3">
        <v>234836</v>
      </c>
    </row>
    <row r="703" spans="2:17" x14ac:dyDescent="0.3">
      <c r="B703" s="350">
        <v>45174</v>
      </c>
      <c r="C703">
        <v>83</v>
      </c>
      <c r="D703">
        <v>83.69</v>
      </c>
      <c r="E703">
        <v>82.54</v>
      </c>
      <c r="F703">
        <v>82.82</v>
      </c>
      <c r="G703" s="3">
        <v>7050</v>
      </c>
      <c r="H703" t="s">
        <v>23</v>
      </c>
      <c r="I703">
        <v>82.979600000000005</v>
      </c>
      <c r="J703" s="7">
        <v>84.62</v>
      </c>
      <c r="K703">
        <v>85.83</v>
      </c>
      <c r="L703">
        <v>83.04</v>
      </c>
      <c r="M703">
        <v>84.11</v>
      </c>
      <c r="N703">
        <v>83.97</v>
      </c>
      <c r="O703" s="3">
        <v>5208</v>
      </c>
      <c r="P703" s="2">
        <v>84.745199999999997</v>
      </c>
      <c r="Q703" s="3">
        <v>234836</v>
      </c>
    </row>
    <row r="704" spans="2:17" x14ac:dyDescent="0.3">
      <c r="B704" s="350">
        <v>45175</v>
      </c>
      <c r="C704">
        <v>82.86</v>
      </c>
      <c r="D704">
        <v>83.66</v>
      </c>
      <c r="E704">
        <v>82.07</v>
      </c>
      <c r="F704">
        <v>82.65</v>
      </c>
      <c r="G704" s="3">
        <v>2758</v>
      </c>
      <c r="H704" t="s">
        <v>23</v>
      </c>
      <c r="I704">
        <v>82.817999999999998</v>
      </c>
      <c r="J704" s="7">
        <v>84.62</v>
      </c>
      <c r="K704">
        <v>85.83</v>
      </c>
      <c r="L704">
        <v>83.04</v>
      </c>
      <c r="M704">
        <v>84.11</v>
      </c>
      <c r="N704">
        <v>83.97</v>
      </c>
      <c r="O704" s="3">
        <v>5208</v>
      </c>
      <c r="P704" s="2">
        <v>84.745199999999997</v>
      </c>
      <c r="Q704" s="3">
        <v>234836</v>
      </c>
    </row>
    <row r="705" spans="2:17" x14ac:dyDescent="0.3">
      <c r="B705" s="350">
        <v>45176</v>
      </c>
      <c r="C705">
        <v>82.45</v>
      </c>
      <c r="D705">
        <v>83</v>
      </c>
      <c r="E705">
        <v>81.7</v>
      </c>
      <c r="F705">
        <v>81.95</v>
      </c>
      <c r="G705" s="3">
        <v>1874</v>
      </c>
      <c r="H705" t="s">
        <v>23</v>
      </c>
      <c r="I705">
        <v>82.349000000000004</v>
      </c>
      <c r="J705" s="7">
        <v>84.62</v>
      </c>
      <c r="K705">
        <v>85.83</v>
      </c>
      <c r="L705">
        <v>83.04</v>
      </c>
      <c r="M705">
        <v>84.11</v>
      </c>
      <c r="N705">
        <v>83.97</v>
      </c>
      <c r="O705" s="3">
        <v>5208</v>
      </c>
      <c r="P705" s="2">
        <v>84.745199999999997</v>
      </c>
      <c r="Q705" s="3">
        <v>234836</v>
      </c>
    </row>
    <row r="706" spans="2:17" x14ac:dyDescent="0.3">
      <c r="B706" s="350">
        <v>45177</v>
      </c>
      <c r="C706">
        <v>82.59</v>
      </c>
      <c r="D706">
        <v>82.63</v>
      </c>
      <c r="E706">
        <v>80.36</v>
      </c>
      <c r="F706">
        <v>80.569999999999993</v>
      </c>
      <c r="G706" s="3">
        <v>1929</v>
      </c>
      <c r="H706" t="s">
        <v>23</v>
      </c>
      <c r="I706">
        <v>81.455500000000001</v>
      </c>
      <c r="J706" s="7">
        <v>84.62</v>
      </c>
      <c r="K706">
        <v>85.83</v>
      </c>
      <c r="L706">
        <v>83.04</v>
      </c>
      <c r="M706">
        <v>84.11</v>
      </c>
      <c r="N706">
        <v>83.97</v>
      </c>
      <c r="O706" s="3">
        <v>5208</v>
      </c>
      <c r="P706" s="2">
        <v>84.745199999999997</v>
      </c>
      <c r="Q706" s="3">
        <v>234836</v>
      </c>
    </row>
    <row r="707" spans="2:17" x14ac:dyDescent="0.3">
      <c r="B707" s="350">
        <v>45180</v>
      </c>
      <c r="C707">
        <v>80.53</v>
      </c>
      <c r="D707">
        <v>81.52</v>
      </c>
      <c r="E707">
        <v>80.489999999999995</v>
      </c>
      <c r="F707">
        <v>80.69</v>
      </c>
      <c r="G707" s="3">
        <v>1984</v>
      </c>
      <c r="H707" t="s">
        <v>23</v>
      </c>
      <c r="I707">
        <v>80.941699999999997</v>
      </c>
      <c r="J707" s="7">
        <v>84.62</v>
      </c>
      <c r="K707">
        <v>85.83</v>
      </c>
      <c r="L707">
        <v>83.04</v>
      </c>
      <c r="M707">
        <v>84.11</v>
      </c>
      <c r="N707">
        <v>83.97</v>
      </c>
      <c r="O707" s="3">
        <v>5208</v>
      </c>
      <c r="P707" s="2">
        <v>84.745199999999997</v>
      </c>
      <c r="Q707" s="3">
        <v>234836</v>
      </c>
    </row>
    <row r="708" spans="2:17" x14ac:dyDescent="0.3">
      <c r="B708" s="350">
        <v>45181</v>
      </c>
      <c r="C708">
        <v>80.59</v>
      </c>
      <c r="D708">
        <v>81.28</v>
      </c>
      <c r="E708">
        <v>80.02</v>
      </c>
      <c r="F708">
        <v>80.13</v>
      </c>
      <c r="G708" s="3">
        <v>1598</v>
      </c>
      <c r="H708" t="s">
        <v>23</v>
      </c>
      <c r="I708">
        <v>80.514700000000005</v>
      </c>
      <c r="J708" s="7">
        <v>84.62</v>
      </c>
      <c r="K708">
        <v>85.83</v>
      </c>
      <c r="L708">
        <v>83.04</v>
      </c>
      <c r="M708">
        <v>84.11</v>
      </c>
      <c r="N708">
        <v>83.97</v>
      </c>
      <c r="O708" s="3">
        <v>5208</v>
      </c>
      <c r="P708" s="2">
        <v>84.745199999999997</v>
      </c>
      <c r="Q708" s="3">
        <v>234836</v>
      </c>
    </row>
    <row r="709" spans="2:17" x14ac:dyDescent="0.3">
      <c r="B709" s="350">
        <v>45182</v>
      </c>
      <c r="C709">
        <v>80.150000000000006</v>
      </c>
      <c r="D709">
        <v>82.47</v>
      </c>
      <c r="E709">
        <v>79.67</v>
      </c>
      <c r="F709">
        <v>82.04</v>
      </c>
      <c r="G709" s="3">
        <v>1471</v>
      </c>
      <c r="H709" t="s">
        <v>23</v>
      </c>
      <c r="I709">
        <v>80.254199999999997</v>
      </c>
      <c r="J709" s="7">
        <v>84.62</v>
      </c>
      <c r="K709">
        <v>85.83</v>
      </c>
      <c r="L709">
        <v>83.04</v>
      </c>
      <c r="M709">
        <v>84.11</v>
      </c>
      <c r="N709">
        <v>83.97</v>
      </c>
      <c r="O709" s="3">
        <v>5208</v>
      </c>
      <c r="P709" s="2">
        <v>84.745199999999997</v>
      </c>
      <c r="Q709" s="3">
        <v>234836</v>
      </c>
    </row>
    <row r="710" spans="2:17" x14ac:dyDescent="0.3">
      <c r="B710" s="350">
        <v>45183</v>
      </c>
      <c r="C710">
        <v>82.71</v>
      </c>
      <c r="D710">
        <v>83</v>
      </c>
      <c r="E710">
        <v>81.55</v>
      </c>
      <c r="F710">
        <v>82.14</v>
      </c>
      <c r="G710" s="3">
        <v>2317</v>
      </c>
      <c r="H710" t="s">
        <v>23</v>
      </c>
      <c r="I710">
        <v>81.978700000000003</v>
      </c>
      <c r="J710" s="7">
        <v>84.62</v>
      </c>
      <c r="K710">
        <v>85.83</v>
      </c>
      <c r="L710">
        <v>83.04</v>
      </c>
      <c r="M710">
        <v>84.11</v>
      </c>
      <c r="N710">
        <v>83.97</v>
      </c>
      <c r="O710" s="3">
        <v>5208</v>
      </c>
      <c r="P710" s="2">
        <v>84.745199999999997</v>
      </c>
      <c r="Q710" s="3">
        <v>234836</v>
      </c>
    </row>
    <row r="711" spans="2:17" x14ac:dyDescent="0.3">
      <c r="B711" s="350">
        <v>45184</v>
      </c>
      <c r="C711">
        <v>81.849999999999994</v>
      </c>
      <c r="D711">
        <v>83.02</v>
      </c>
      <c r="E711">
        <v>81</v>
      </c>
      <c r="F711">
        <v>81.34</v>
      </c>
      <c r="G711" s="3">
        <v>2342</v>
      </c>
      <c r="H711" t="s">
        <v>23</v>
      </c>
      <c r="I711">
        <v>81.835599999999999</v>
      </c>
      <c r="J711" s="7">
        <v>84.62</v>
      </c>
      <c r="K711">
        <v>85.83</v>
      </c>
      <c r="L711">
        <v>83.04</v>
      </c>
      <c r="M711">
        <v>84.11</v>
      </c>
      <c r="N711">
        <v>83.97</v>
      </c>
      <c r="O711" s="3">
        <v>5208</v>
      </c>
      <c r="P711" s="2">
        <v>84.745199999999997</v>
      </c>
      <c r="Q711" s="3">
        <v>234836</v>
      </c>
    </row>
    <row r="712" spans="2:17" x14ac:dyDescent="0.3">
      <c r="B712" s="350">
        <v>45187</v>
      </c>
      <c r="C712">
        <v>81.05</v>
      </c>
      <c r="D712">
        <v>81.2</v>
      </c>
      <c r="E712">
        <v>79.849999999999994</v>
      </c>
      <c r="F712">
        <v>79.930000000000007</v>
      </c>
      <c r="G712" s="3">
        <v>2103</v>
      </c>
      <c r="H712" t="s">
        <v>23</v>
      </c>
      <c r="I712">
        <v>80.372799999999998</v>
      </c>
      <c r="J712" s="7">
        <v>84.62</v>
      </c>
      <c r="K712">
        <v>85.83</v>
      </c>
      <c r="L712">
        <v>83.04</v>
      </c>
      <c r="M712">
        <v>84.11</v>
      </c>
      <c r="N712">
        <v>83.97</v>
      </c>
      <c r="O712" s="3">
        <v>5208</v>
      </c>
      <c r="P712" s="2">
        <v>84.745199999999997</v>
      </c>
      <c r="Q712" s="3">
        <v>234836</v>
      </c>
    </row>
    <row r="713" spans="2:17" x14ac:dyDescent="0.3">
      <c r="B713" s="350">
        <v>45188</v>
      </c>
      <c r="C713">
        <v>80</v>
      </c>
      <c r="D713">
        <v>80.31</v>
      </c>
      <c r="E713">
        <v>79.650000000000006</v>
      </c>
      <c r="F713">
        <v>80.319999999999993</v>
      </c>
      <c r="G713" s="3">
        <v>2061</v>
      </c>
      <c r="H713" t="s">
        <v>23</v>
      </c>
      <c r="I713">
        <v>79.955799999999996</v>
      </c>
      <c r="J713" s="7">
        <v>84.62</v>
      </c>
      <c r="K713">
        <v>85.83</v>
      </c>
      <c r="L713">
        <v>83.04</v>
      </c>
      <c r="M713">
        <v>84.11</v>
      </c>
      <c r="N713">
        <v>83.97</v>
      </c>
      <c r="O713" s="3">
        <v>5208</v>
      </c>
      <c r="P713" s="2">
        <v>84.745199999999997</v>
      </c>
      <c r="Q713" s="3">
        <v>234836</v>
      </c>
    </row>
    <row r="714" spans="2:17" x14ac:dyDescent="0.3">
      <c r="B714" s="350">
        <v>45189</v>
      </c>
      <c r="C714">
        <v>80.2</v>
      </c>
      <c r="D714">
        <v>81.7</v>
      </c>
      <c r="E714">
        <v>79.64</v>
      </c>
      <c r="F714">
        <v>81.88</v>
      </c>
      <c r="G714" s="3">
        <v>925</v>
      </c>
      <c r="H714" t="s">
        <v>23</v>
      </c>
      <c r="I714">
        <v>80.182900000000004</v>
      </c>
      <c r="J714" s="7">
        <v>84.62</v>
      </c>
      <c r="K714">
        <v>85.83</v>
      </c>
      <c r="L714">
        <v>83.04</v>
      </c>
      <c r="M714">
        <v>84.11</v>
      </c>
      <c r="N714">
        <v>83.97</v>
      </c>
      <c r="O714" s="3">
        <v>5208</v>
      </c>
      <c r="P714" s="2">
        <v>84.745199999999997</v>
      </c>
      <c r="Q714" s="3">
        <v>234836</v>
      </c>
    </row>
    <row r="715" spans="2:17" x14ac:dyDescent="0.3">
      <c r="B715" s="350">
        <v>45190</v>
      </c>
      <c r="C715">
        <v>81.3</v>
      </c>
      <c r="D715">
        <v>83.5</v>
      </c>
      <c r="E715">
        <v>80.95</v>
      </c>
      <c r="F715">
        <v>83.19</v>
      </c>
      <c r="G715" s="3">
        <v>3390</v>
      </c>
      <c r="H715" t="s">
        <v>23</v>
      </c>
      <c r="I715">
        <v>81.505600000000001</v>
      </c>
      <c r="J715" s="7">
        <v>84.62</v>
      </c>
      <c r="K715">
        <v>85.83</v>
      </c>
      <c r="L715">
        <v>83.04</v>
      </c>
      <c r="M715">
        <v>84.11</v>
      </c>
      <c r="N715">
        <v>83.97</v>
      </c>
      <c r="O715" s="3">
        <v>5208</v>
      </c>
      <c r="P715" s="2">
        <v>84.745199999999997</v>
      </c>
      <c r="Q715" s="3">
        <v>234836</v>
      </c>
    </row>
    <row r="716" spans="2:17" x14ac:dyDescent="0.3">
      <c r="B716" s="350">
        <v>45191</v>
      </c>
      <c r="C716">
        <v>83.06</v>
      </c>
      <c r="D716">
        <v>84.81</v>
      </c>
      <c r="E716">
        <v>83.06</v>
      </c>
      <c r="F716">
        <v>84.53</v>
      </c>
      <c r="G716" s="3">
        <v>1232</v>
      </c>
      <c r="H716" t="s">
        <v>23</v>
      </c>
      <c r="I716">
        <v>84.244299999999996</v>
      </c>
      <c r="J716" s="7">
        <v>84.62</v>
      </c>
      <c r="K716">
        <v>85.83</v>
      </c>
      <c r="L716">
        <v>83.04</v>
      </c>
      <c r="M716">
        <v>84.11</v>
      </c>
      <c r="N716">
        <v>83.97</v>
      </c>
      <c r="O716" s="3">
        <v>5208</v>
      </c>
      <c r="P716" s="2">
        <v>84.745199999999997</v>
      </c>
      <c r="Q716" s="3">
        <v>234836</v>
      </c>
    </row>
    <row r="717" spans="2:17" x14ac:dyDescent="0.3">
      <c r="B717" s="350">
        <v>45194</v>
      </c>
      <c r="C717">
        <v>84.05</v>
      </c>
      <c r="D717">
        <v>84.91</v>
      </c>
      <c r="E717">
        <v>83.78</v>
      </c>
      <c r="F717">
        <v>84.37</v>
      </c>
      <c r="G717" s="3">
        <v>2210</v>
      </c>
      <c r="H717" t="s">
        <v>23</v>
      </c>
      <c r="I717">
        <v>84.377700000000004</v>
      </c>
      <c r="J717" s="7">
        <v>84.62</v>
      </c>
      <c r="K717">
        <v>85.83</v>
      </c>
      <c r="L717">
        <v>83.04</v>
      </c>
      <c r="M717">
        <v>84.11</v>
      </c>
      <c r="N717">
        <v>83.97</v>
      </c>
      <c r="O717" s="3">
        <v>5208</v>
      </c>
      <c r="P717" s="2">
        <v>84.745199999999997</v>
      </c>
      <c r="Q717" s="3">
        <v>234836</v>
      </c>
    </row>
    <row r="718" spans="2:17" x14ac:dyDescent="0.3">
      <c r="B718" s="350">
        <v>45195</v>
      </c>
      <c r="C718">
        <v>83.8</v>
      </c>
      <c r="D718">
        <v>84.01</v>
      </c>
      <c r="E718">
        <v>81.760000000000005</v>
      </c>
      <c r="F718">
        <v>82.03</v>
      </c>
      <c r="G718" s="3">
        <v>3524</v>
      </c>
      <c r="H718" t="s">
        <v>23</v>
      </c>
      <c r="I718">
        <v>82.573599999999999</v>
      </c>
      <c r="J718" s="7">
        <v>84.62</v>
      </c>
      <c r="K718">
        <v>85.83</v>
      </c>
      <c r="L718">
        <v>83.04</v>
      </c>
      <c r="M718">
        <v>84.11</v>
      </c>
      <c r="N718">
        <v>83.97</v>
      </c>
      <c r="O718" s="3">
        <v>5208</v>
      </c>
      <c r="P718" s="2">
        <v>84.745199999999997</v>
      </c>
      <c r="Q718" s="3">
        <v>234836</v>
      </c>
    </row>
    <row r="719" spans="2:17" x14ac:dyDescent="0.3">
      <c r="B719" s="350">
        <v>45196</v>
      </c>
      <c r="C719">
        <v>81.87</v>
      </c>
      <c r="D719">
        <v>81.87</v>
      </c>
      <c r="E719">
        <v>80.84</v>
      </c>
      <c r="F719">
        <v>81.44</v>
      </c>
      <c r="G719" s="3">
        <v>5987</v>
      </c>
      <c r="H719" t="s">
        <v>23</v>
      </c>
      <c r="I719">
        <v>81.284999999999997</v>
      </c>
      <c r="J719" s="7">
        <v>84.62</v>
      </c>
      <c r="K719">
        <v>85.83</v>
      </c>
      <c r="L719">
        <v>83.04</v>
      </c>
      <c r="M719">
        <v>84.11</v>
      </c>
      <c r="N719">
        <v>83.97</v>
      </c>
      <c r="O719" s="3">
        <v>5208</v>
      </c>
      <c r="P719" s="2">
        <v>84.745199999999997</v>
      </c>
      <c r="Q719" s="3">
        <v>234836</v>
      </c>
    </row>
    <row r="720" spans="2:17" x14ac:dyDescent="0.3">
      <c r="B720" s="350">
        <v>45197</v>
      </c>
      <c r="C720">
        <v>81.03</v>
      </c>
      <c r="D720">
        <v>82.36</v>
      </c>
      <c r="E720">
        <v>81.03</v>
      </c>
      <c r="F720">
        <v>81.83</v>
      </c>
      <c r="G720" s="3">
        <v>2098</v>
      </c>
      <c r="H720" t="s">
        <v>23</v>
      </c>
      <c r="I720">
        <v>81.908799999999999</v>
      </c>
      <c r="J720" s="7">
        <v>84.62</v>
      </c>
      <c r="K720">
        <v>85.83</v>
      </c>
      <c r="L720">
        <v>83.04</v>
      </c>
      <c r="M720">
        <v>84.11</v>
      </c>
      <c r="N720">
        <v>83.97</v>
      </c>
      <c r="O720" s="3">
        <v>5208</v>
      </c>
      <c r="P720" s="2">
        <v>84.745199999999997</v>
      </c>
      <c r="Q720" s="3">
        <v>234836</v>
      </c>
    </row>
    <row r="721" spans="2:17" x14ac:dyDescent="0.3">
      <c r="B721" s="350">
        <v>45198</v>
      </c>
      <c r="C721">
        <v>82.21</v>
      </c>
      <c r="D721">
        <v>82.21</v>
      </c>
      <c r="E721">
        <v>80.599999999999994</v>
      </c>
      <c r="F721">
        <v>80.84</v>
      </c>
      <c r="G721" s="3">
        <v>1642</v>
      </c>
      <c r="H721" t="s">
        <v>23</v>
      </c>
      <c r="I721">
        <v>81.192700000000002</v>
      </c>
      <c r="J721" s="7">
        <v>84.62</v>
      </c>
      <c r="K721">
        <v>85.83</v>
      </c>
      <c r="L721">
        <v>83.04</v>
      </c>
      <c r="M721">
        <v>84.11</v>
      </c>
      <c r="N721">
        <v>83.97</v>
      </c>
      <c r="O721" s="3">
        <v>5208</v>
      </c>
      <c r="P721" s="2">
        <v>84.745199999999997</v>
      </c>
      <c r="Q721" s="3">
        <v>234836</v>
      </c>
    </row>
    <row r="722" spans="2:17" x14ac:dyDescent="0.3">
      <c r="B722" s="350">
        <v>45201</v>
      </c>
      <c r="C722">
        <v>80.58</v>
      </c>
      <c r="D722">
        <v>80.819999999999993</v>
      </c>
      <c r="E722">
        <v>79.88</v>
      </c>
      <c r="F722">
        <v>80.06</v>
      </c>
      <c r="G722" s="3">
        <v>12971</v>
      </c>
      <c r="H722" t="s">
        <v>23</v>
      </c>
      <c r="I722">
        <v>80.269900000000007</v>
      </c>
      <c r="J722" s="7">
        <v>84.62</v>
      </c>
      <c r="K722">
        <v>85.83</v>
      </c>
      <c r="L722">
        <v>83.04</v>
      </c>
      <c r="M722">
        <v>84.11</v>
      </c>
      <c r="N722">
        <v>83.97</v>
      </c>
      <c r="O722" s="3">
        <v>5208</v>
      </c>
      <c r="P722" s="2">
        <v>84.745199999999997</v>
      </c>
      <c r="Q722" s="3">
        <v>234836</v>
      </c>
    </row>
    <row r="723" spans="2:17" x14ac:dyDescent="0.3">
      <c r="B723" s="350">
        <v>45202</v>
      </c>
      <c r="C723">
        <v>79.92</v>
      </c>
      <c r="D723">
        <v>80.06</v>
      </c>
      <c r="E723">
        <v>78.849999999999994</v>
      </c>
      <c r="F723">
        <v>78.95</v>
      </c>
      <c r="G723" s="3">
        <v>2698</v>
      </c>
      <c r="H723" t="s">
        <v>23</v>
      </c>
      <c r="I723">
        <v>79.372900000000001</v>
      </c>
      <c r="J723" s="7">
        <v>84.62</v>
      </c>
      <c r="K723">
        <v>85.83</v>
      </c>
      <c r="L723">
        <v>83.04</v>
      </c>
      <c r="M723">
        <v>84.11</v>
      </c>
      <c r="N723">
        <v>83.97</v>
      </c>
      <c r="O723" s="3">
        <v>5208</v>
      </c>
      <c r="P723" s="2">
        <v>84.745199999999997</v>
      </c>
      <c r="Q723" s="3">
        <v>234836</v>
      </c>
    </row>
    <row r="724" spans="2:17" x14ac:dyDescent="0.3">
      <c r="B724" s="350">
        <v>45203</v>
      </c>
      <c r="C724">
        <v>79.47</v>
      </c>
      <c r="D724">
        <v>81.17</v>
      </c>
      <c r="E724">
        <v>78.87</v>
      </c>
      <c r="F724">
        <v>80.959999999999994</v>
      </c>
      <c r="G724" s="3">
        <v>14759</v>
      </c>
      <c r="H724" t="s">
        <v>23</v>
      </c>
      <c r="I724">
        <v>79.800700000000006</v>
      </c>
      <c r="J724" s="7">
        <v>84.62</v>
      </c>
      <c r="K724">
        <v>85.83</v>
      </c>
      <c r="L724">
        <v>83.04</v>
      </c>
      <c r="M724">
        <v>84.11</v>
      </c>
      <c r="N724">
        <v>83.97</v>
      </c>
      <c r="O724" s="3">
        <v>5208</v>
      </c>
      <c r="P724" s="2">
        <v>84.745199999999997</v>
      </c>
      <c r="Q724" s="3">
        <v>234836</v>
      </c>
    </row>
    <row r="725" spans="2:17" x14ac:dyDescent="0.3">
      <c r="B725" s="350">
        <v>45204</v>
      </c>
      <c r="C725">
        <v>81.150000000000006</v>
      </c>
      <c r="D725">
        <v>81.150000000000006</v>
      </c>
      <c r="E725">
        <v>79.73</v>
      </c>
      <c r="F725">
        <v>79.81</v>
      </c>
      <c r="G725" s="3">
        <v>7953</v>
      </c>
      <c r="H725" t="s">
        <v>23</v>
      </c>
      <c r="I725">
        <v>80.070599999999999</v>
      </c>
      <c r="J725" s="7">
        <v>84.62</v>
      </c>
      <c r="K725">
        <v>85.83</v>
      </c>
      <c r="L725">
        <v>83.04</v>
      </c>
      <c r="M725">
        <v>84.11</v>
      </c>
      <c r="N725">
        <v>83.97</v>
      </c>
      <c r="O725" s="3">
        <v>5208</v>
      </c>
      <c r="P725" s="2">
        <v>84.745199999999997</v>
      </c>
      <c r="Q725" s="3">
        <v>234836</v>
      </c>
    </row>
    <row r="726" spans="2:17" x14ac:dyDescent="0.3">
      <c r="B726" s="350">
        <v>45205</v>
      </c>
      <c r="C726">
        <v>79.790000000000006</v>
      </c>
      <c r="D726">
        <v>80.47</v>
      </c>
      <c r="E726">
        <v>79.349999999999994</v>
      </c>
      <c r="F726">
        <v>79.78</v>
      </c>
      <c r="G726" s="3">
        <v>2585</v>
      </c>
      <c r="H726" t="s">
        <v>23</v>
      </c>
      <c r="I726">
        <v>79.766800000000003</v>
      </c>
      <c r="J726" s="7">
        <v>84.62</v>
      </c>
      <c r="K726">
        <v>85.83</v>
      </c>
      <c r="L726">
        <v>83.04</v>
      </c>
      <c r="M726">
        <v>84.11</v>
      </c>
      <c r="N726">
        <v>83.97</v>
      </c>
      <c r="O726" s="3">
        <v>5208</v>
      </c>
      <c r="P726" s="2">
        <v>84.745199999999997</v>
      </c>
      <c r="Q726" s="3">
        <v>234836</v>
      </c>
    </row>
    <row r="727" spans="2:17" x14ac:dyDescent="0.3">
      <c r="B727" s="350">
        <v>45208</v>
      </c>
      <c r="C727">
        <v>79.63</v>
      </c>
      <c r="D727">
        <v>81.11</v>
      </c>
      <c r="E727">
        <v>79.599999999999994</v>
      </c>
      <c r="F727">
        <v>81.099999999999994</v>
      </c>
      <c r="G727" s="3">
        <v>19272</v>
      </c>
      <c r="H727" t="s">
        <v>23</v>
      </c>
      <c r="I727">
        <v>80.315700000000007</v>
      </c>
      <c r="J727" s="7">
        <v>84.62</v>
      </c>
      <c r="K727">
        <v>85.83</v>
      </c>
      <c r="L727">
        <v>83.04</v>
      </c>
      <c r="M727">
        <v>84.11</v>
      </c>
      <c r="N727">
        <v>83.97</v>
      </c>
      <c r="O727" s="3">
        <v>5208</v>
      </c>
      <c r="P727" s="2">
        <v>84.745199999999997</v>
      </c>
      <c r="Q727" s="3">
        <v>234836</v>
      </c>
    </row>
    <row r="728" spans="2:17" x14ac:dyDescent="0.3">
      <c r="B728" s="350">
        <v>45209</v>
      </c>
      <c r="C728">
        <v>81.36</v>
      </c>
      <c r="D728">
        <v>84.25</v>
      </c>
      <c r="E728">
        <v>81.36</v>
      </c>
      <c r="F728">
        <v>84.13</v>
      </c>
      <c r="G728" s="3">
        <v>1709</v>
      </c>
      <c r="H728" t="s">
        <v>23</v>
      </c>
      <c r="I728">
        <v>82.302700000000002</v>
      </c>
      <c r="J728" s="7">
        <v>84.62</v>
      </c>
      <c r="K728">
        <v>85.83</v>
      </c>
      <c r="L728">
        <v>83.04</v>
      </c>
      <c r="M728">
        <v>84.11</v>
      </c>
      <c r="N728">
        <v>83.97</v>
      </c>
      <c r="O728" s="3">
        <v>5208</v>
      </c>
      <c r="P728" s="2">
        <v>84.745199999999997</v>
      </c>
      <c r="Q728" s="3">
        <v>234836</v>
      </c>
    </row>
    <row r="729" spans="2:17" x14ac:dyDescent="0.3">
      <c r="B729" s="350">
        <v>45210</v>
      </c>
      <c r="C729">
        <v>83.54</v>
      </c>
      <c r="D729">
        <v>84.26</v>
      </c>
      <c r="E729">
        <v>82.81</v>
      </c>
      <c r="F729">
        <v>83.43</v>
      </c>
      <c r="G729" s="3">
        <v>9155</v>
      </c>
      <c r="H729" t="s">
        <v>23</v>
      </c>
      <c r="I729">
        <v>83.410700000000006</v>
      </c>
      <c r="J729" s="7">
        <v>84.62</v>
      </c>
      <c r="K729">
        <v>85.83</v>
      </c>
      <c r="L729">
        <v>83.04</v>
      </c>
      <c r="M729">
        <v>84.11</v>
      </c>
      <c r="N729">
        <v>83.97</v>
      </c>
      <c r="O729" s="3">
        <v>5208</v>
      </c>
      <c r="P729" s="2">
        <v>84.745199999999997</v>
      </c>
      <c r="Q729" s="3">
        <v>234836</v>
      </c>
    </row>
    <row r="730" spans="2:17" x14ac:dyDescent="0.3">
      <c r="B730" s="350">
        <v>45211</v>
      </c>
      <c r="C730">
        <v>83.7</v>
      </c>
      <c r="D730">
        <v>84.9</v>
      </c>
      <c r="E730">
        <v>83.35</v>
      </c>
      <c r="F730">
        <v>84.53</v>
      </c>
      <c r="G730" s="3">
        <v>1830</v>
      </c>
      <c r="H730" t="s">
        <v>23</v>
      </c>
      <c r="I730">
        <v>84.340500000000006</v>
      </c>
      <c r="J730" s="7">
        <v>84.62</v>
      </c>
      <c r="K730">
        <v>85.83</v>
      </c>
      <c r="L730">
        <v>83.04</v>
      </c>
      <c r="M730">
        <v>84.11</v>
      </c>
      <c r="N730">
        <v>83.97</v>
      </c>
      <c r="O730" s="3">
        <v>5208</v>
      </c>
      <c r="P730" s="2">
        <v>84.745199999999997</v>
      </c>
      <c r="Q730" s="3">
        <v>234836</v>
      </c>
    </row>
    <row r="731" spans="2:17" x14ac:dyDescent="0.3">
      <c r="B731" s="350">
        <v>45212</v>
      </c>
      <c r="C731">
        <v>84.6</v>
      </c>
      <c r="D731">
        <v>85.75</v>
      </c>
      <c r="E731">
        <v>84.13</v>
      </c>
      <c r="F731">
        <v>85.26</v>
      </c>
      <c r="G731" s="3">
        <v>3154</v>
      </c>
      <c r="H731" t="s">
        <v>23</v>
      </c>
      <c r="I731">
        <v>85.009799999999998</v>
      </c>
      <c r="J731" s="7">
        <v>84.62</v>
      </c>
      <c r="K731">
        <v>85.83</v>
      </c>
      <c r="L731">
        <v>83.04</v>
      </c>
      <c r="M731">
        <v>84.11</v>
      </c>
      <c r="N731">
        <v>83.97</v>
      </c>
      <c r="O731" s="3">
        <v>5208</v>
      </c>
      <c r="P731" s="2">
        <v>84.745199999999997</v>
      </c>
      <c r="Q731" s="3">
        <v>234836</v>
      </c>
    </row>
    <row r="732" spans="2:17" x14ac:dyDescent="0.3">
      <c r="B732" s="350">
        <v>45215</v>
      </c>
      <c r="C732">
        <v>84.6</v>
      </c>
      <c r="D732">
        <v>85.75</v>
      </c>
      <c r="E732">
        <v>84.13</v>
      </c>
      <c r="F732">
        <v>85.26</v>
      </c>
      <c r="G732" s="3">
        <v>3154</v>
      </c>
      <c r="H732" t="s">
        <v>23</v>
      </c>
      <c r="I732">
        <v>85.009799999999998</v>
      </c>
      <c r="J732" s="7">
        <v>84.62</v>
      </c>
      <c r="K732">
        <v>85.83</v>
      </c>
      <c r="L732">
        <v>83.04</v>
      </c>
      <c r="M732">
        <v>84.11</v>
      </c>
      <c r="N732">
        <v>83.97</v>
      </c>
      <c r="O732" s="3">
        <v>5208</v>
      </c>
      <c r="P732" s="2">
        <v>84.745199999999997</v>
      </c>
      <c r="Q732" s="3">
        <v>234836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86"/>
  <sheetViews>
    <sheetView zoomScaleNormal="100" workbookViewId="0">
      <pane xSplit="1" ySplit="6" topLeftCell="B728" activePane="bottomRight" state="frozen"/>
      <selection pane="topRight" activeCell="B1" sqref="B1"/>
      <selection pane="bottomLeft" activeCell="A600" sqref="A600"/>
      <selection pane="bottomRight" activeCell="A732" sqref="A732:XFD742"/>
    </sheetView>
  </sheetViews>
  <sheetFormatPr defaultColWidth="9.109375" defaultRowHeight="14.4" x14ac:dyDescent="0.3"/>
  <cols>
    <col min="2" max="2" width="11.21875" customWidth="1"/>
    <col min="3" max="3" width="13.88671875" hidden="1" customWidth="1"/>
    <col min="4" max="4" width="9.77734375" hidden="1" customWidth="1"/>
    <col min="5" max="5" width="9.21875" hidden="1" customWidth="1"/>
    <col min="7" max="7" width="10.77734375" style="3" customWidth="1"/>
    <col min="8" max="8" width="12.109375" hidden="1" customWidth="1"/>
    <col min="9" max="9" width="9.21875" style="2" customWidth="1"/>
    <col min="10" max="10" width="9.21875" style="7" customWidth="1"/>
    <col min="14" max="14" width="12.109375" hidden="1" customWidth="1"/>
    <col min="15" max="15" width="10.77734375" style="3" customWidth="1"/>
    <col min="16" max="16" width="10.77734375" style="2" customWidth="1"/>
    <col min="17" max="17" width="11.77734375" style="3" customWidth="1"/>
    <col min="18" max="18" width="13.33203125" style="3" customWidth="1"/>
    <col min="20" max="20" width="16.21875" customWidth="1"/>
    <col min="23" max="23" width="10.77734375" customWidth="1"/>
    <col min="24" max="24" width="12.88671875" customWidth="1"/>
    <col min="27" max="27" width="11.21875" customWidth="1"/>
    <col min="28" max="28" width="14.6640625" customWidth="1"/>
  </cols>
  <sheetData>
    <row r="1" spans="2:32" x14ac:dyDescent="0.3">
      <c r="B1" t="s">
        <v>0</v>
      </c>
      <c r="C1" s="8">
        <v>44200</v>
      </c>
      <c r="AA1" t="s">
        <v>0</v>
      </c>
      <c r="AB1" s="8">
        <v>44928</v>
      </c>
    </row>
    <row r="2" spans="2:32" x14ac:dyDescent="0.3">
      <c r="B2" t="s">
        <v>1</v>
      </c>
      <c r="P2" s="4">
        <f>+Q548/Q526-1</f>
        <v>-7.0517881319905884E-3</v>
      </c>
      <c r="T2" s="9" t="s">
        <v>47</v>
      </c>
      <c r="U2" s="156">
        <f>+AVERAGE(M527:M722)</f>
        <v>88.063112244897923</v>
      </c>
      <c r="V2" s="157"/>
      <c r="W2" s="157"/>
      <c r="X2" s="157"/>
      <c r="AA2" t="s">
        <v>1</v>
      </c>
    </row>
    <row r="3" spans="2:32" x14ac:dyDescent="0.3">
      <c r="T3" s="9" t="s">
        <v>48</v>
      </c>
      <c r="U3" s="156">
        <f>+X3/W3</f>
        <v>88.149519269713153</v>
      </c>
      <c r="V3" s="157"/>
      <c r="W3" s="158">
        <f>+SUM(O527:O722)</f>
        <v>3849227</v>
      </c>
      <c r="X3" s="158">
        <f>+SUM(R527:R722)</f>
        <v>339307509.61000013</v>
      </c>
    </row>
    <row r="4" spans="2:32" x14ac:dyDescent="0.3">
      <c r="C4" t="s">
        <v>4</v>
      </c>
      <c r="J4" s="7" t="s">
        <v>49</v>
      </c>
      <c r="T4" s="159" t="s">
        <v>104</v>
      </c>
      <c r="U4" s="160">
        <f>AVERAGE(M701:M722)</f>
        <v>82.851363636363644</v>
      </c>
      <c r="V4" s="157"/>
      <c r="W4" s="157"/>
      <c r="X4" s="157"/>
      <c r="AB4" t="s">
        <v>49</v>
      </c>
    </row>
    <row r="5" spans="2:32" x14ac:dyDescent="0.3">
      <c r="C5" t="str">
        <f>_xll.BFieldInfo(C$6)</f>
        <v>Open Price</v>
      </c>
      <c r="D5" t="str">
        <f>_xll.BFieldInfo(D$6)</f>
        <v>High Price</v>
      </c>
      <c r="E5" t="str">
        <f>_xll.BFieldInfo(E$6)</f>
        <v>Low Price</v>
      </c>
      <c r="F5" t="str">
        <f>_xll.BFieldInfo(F$6)</f>
        <v>Last Price</v>
      </c>
      <c r="G5" s="3" t="str">
        <f>_xll.BFieldInfo(G$6)</f>
        <v>Volume</v>
      </c>
      <c r="H5" t="str">
        <f>_xll.BFieldInfo(H$6)</f>
        <v>Open Interest</v>
      </c>
      <c r="J5" s="7" t="str">
        <f>_xll.BFieldInfo(J$6)</f>
        <v>Open Price</v>
      </c>
      <c r="K5" t="str">
        <f>_xll.BFieldInfo(K$6)</f>
        <v>High Price</v>
      </c>
      <c r="L5" t="str">
        <f>_xll.BFieldInfo(L$6)</f>
        <v>Low Price</v>
      </c>
      <c r="M5" t="str">
        <f>_xll.BFieldInfo(M$6)</f>
        <v>Last Price</v>
      </c>
      <c r="N5" t="s">
        <v>7</v>
      </c>
      <c r="O5" s="3" t="str">
        <f>_xll.BFieldInfo(O$6)</f>
        <v>Volume</v>
      </c>
      <c r="P5" s="2" t="s">
        <v>8</v>
      </c>
      <c r="Q5" s="3" t="str">
        <f>_xll.BFieldInfo(Q$6)</f>
        <v>Open Interest</v>
      </c>
      <c r="T5" s="9" t="s">
        <v>9</v>
      </c>
      <c r="U5" s="161">
        <f>+M722/M526-1</f>
        <v>-3.7751577944504011E-2</v>
      </c>
      <c r="V5" s="157"/>
      <c r="W5" s="157"/>
      <c r="X5" s="157"/>
      <c r="AB5" t="str">
        <f>_xll.BFieldInfo(AB$6)</f>
        <v>Last Price</v>
      </c>
      <c r="AC5" t="str">
        <f>_xll.BFieldInfo(AC$6)</f>
        <v>VWAP (Vol Weighted Average Price)</v>
      </c>
    </row>
    <row r="6" spans="2:32" ht="21" customHeight="1" x14ac:dyDescent="0.3">
      <c r="B6" t="s">
        <v>10</v>
      </c>
      <c r="C6" t="s">
        <v>11</v>
      </c>
      <c r="D6" t="s">
        <v>12</v>
      </c>
      <c r="E6" t="s">
        <v>13</v>
      </c>
      <c r="F6" t="s">
        <v>14</v>
      </c>
      <c r="G6" s="3" t="s">
        <v>15</v>
      </c>
      <c r="H6" t="s">
        <v>16</v>
      </c>
      <c r="I6" s="2" t="s">
        <v>17</v>
      </c>
      <c r="J6" s="7" t="s">
        <v>11</v>
      </c>
      <c r="K6" t="s">
        <v>12</v>
      </c>
      <c r="L6" t="s">
        <v>13</v>
      </c>
      <c r="M6" t="s">
        <v>14</v>
      </c>
      <c r="N6" t="s">
        <v>18</v>
      </c>
      <c r="O6" s="3" t="s">
        <v>15</v>
      </c>
      <c r="P6" s="10" t="s">
        <v>17</v>
      </c>
      <c r="Q6" s="3" t="s">
        <v>16</v>
      </c>
      <c r="S6" s="3" t="s">
        <v>19</v>
      </c>
      <c r="T6" t="s">
        <v>20</v>
      </c>
      <c r="U6" s="3" t="s">
        <v>21</v>
      </c>
      <c r="V6" s="3" t="s">
        <v>22</v>
      </c>
      <c r="AA6" t="s">
        <v>10</v>
      </c>
      <c r="AB6" t="s">
        <v>14</v>
      </c>
      <c r="AC6" t="s">
        <v>17</v>
      </c>
      <c r="AD6" t="s">
        <v>15</v>
      </c>
      <c r="AE6" t="s">
        <v>50</v>
      </c>
      <c r="AF6" t="s">
        <v>51</v>
      </c>
    </row>
    <row r="7" spans="2:32" x14ac:dyDescent="0.3">
      <c r="B7" s="8">
        <f>_xll.BDH(C$4,C$6:I$6,$C1,$C2,"Dir=V","CDR=5D","Days=A","Dts=S","cols=8;rows=726")</f>
        <v>44200</v>
      </c>
      <c r="C7">
        <v>32.99</v>
      </c>
      <c r="D7">
        <v>33.6</v>
      </c>
      <c r="E7">
        <v>32.99</v>
      </c>
      <c r="F7">
        <v>33.549999999999997</v>
      </c>
      <c r="G7" s="3">
        <v>7</v>
      </c>
      <c r="H7" t="s">
        <v>23</v>
      </c>
      <c r="I7" s="2">
        <v>33.091700000000003</v>
      </c>
      <c r="J7" s="7">
        <f>_xll.BDH(J$4,J$6:Q$6,$C1,$C2,"Dir=V","CDR=5D","Days=A","Dts=H","cols=8;rows=726")</f>
        <v>34.659999999999997</v>
      </c>
      <c r="K7">
        <v>34.68</v>
      </c>
      <c r="L7">
        <v>34.409999999999997</v>
      </c>
      <c r="M7">
        <v>34.24</v>
      </c>
      <c r="N7">
        <v>34.229999999999997</v>
      </c>
      <c r="O7" s="3">
        <v>76</v>
      </c>
      <c r="P7" s="2">
        <v>34.450400000000002</v>
      </c>
      <c r="Q7" s="3">
        <v>48588</v>
      </c>
      <c r="R7" s="11">
        <f t="shared" ref="R7:R70" si="0">+M7*O7</f>
        <v>2602.2400000000002</v>
      </c>
      <c r="V7" s="12">
        <f t="shared" ref="V7:V70" si="1">+K7-L7</f>
        <v>0.27000000000000313</v>
      </c>
      <c r="AA7" s="350">
        <f>_xll.BDH(AB$4,AB$6:AD$6,$AB1,$AB2,"Dir=V","Dts=S","cols=4;rows=204")</f>
        <v>44928</v>
      </c>
      <c r="AB7">
        <v>86.28</v>
      </c>
      <c r="AC7">
        <v>84.967200000000005</v>
      </c>
      <c r="AD7">
        <v>2191</v>
      </c>
    </row>
    <row r="8" spans="2:32" x14ac:dyDescent="0.3">
      <c r="B8" s="8">
        <v>44201</v>
      </c>
      <c r="C8">
        <v>33.5</v>
      </c>
      <c r="D8">
        <v>33.5</v>
      </c>
      <c r="E8">
        <v>32.659999999999997</v>
      </c>
      <c r="F8">
        <v>32.840000000000003</v>
      </c>
      <c r="G8" s="3">
        <v>500</v>
      </c>
      <c r="H8" t="s">
        <v>23</v>
      </c>
      <c r="I8" s="2">
        <v>32.8354</v>
      </c>
      <c r="J8" s="7">
        <v>33.9</v>
      </c>
      <c r="K8">
        <v>33.9</v>
      </c>
      <c r="L8">
        <v>33.700000000000003</v>
      </c>
      <c r="M8">
        <v>33.5</v>
      </c>
      <c r="N8">
        <v>33.49</v>
      </c>
      <c r="O8" s="3">
        <v>35</v>
      </c>
      <c r="P8" s="2">
        <v>33.802900000000001</v>
      </c>
      <c r="Q8" s="3">
        <v>48623</v>
      </c>
      <c r="R8" s="11">
        <f t="shared" si="0"/>
        <v>1172.5</v>
      </c>
      <c r="S8" s="13">
        <f t="shared" ref="S8:S71" si="2">+M8/M7-1</f>
        <v>-2.161214953271029E-2</v>
      </c>
      <c r="T8" s="12">
        <f t="shared" ref="T8:T71" si="3">+M8-M7</f>
        <v>-0.74000000000000199</v>
      </c>
      <c r="U8" s="14">
        <f t="shared" ref="U8:U71" si="4">+J8-M7</f>
        <v>-0.34000000000000341</v>
      </c>
      <c r="V8" s="12">
        <f t="shared" si="1"/>
        <v>0.19999999999999574</v>
      </c>
      <c r="AA8" s="350">
        <v>44929</v>
      </c>
      <c r="AB8">
        <v>83.57</v>
      </c>
      <c r="AC8">
        <v>83.247500000000002</v>
      </c>
      <c r="AD8">
        <v>13101</v>
      </c>
      <c r="AE8" s="1">
        <f>+AVERAGE($AB$7:AB8)</f>
        <v>84.924999999999997</v>
      </c>
      <c r="AF8" s="1">
        <f>+AVERAGE($AC$7:AC8)</f>
        <v>84.107349999999997</v>
      </c>
    </row>
    <row r="9" spans="2:32" x14ac:dyDescent="0.3">
      <c r="B9" s="8">
        <v>44202</v>
      </c>
      <c r="C9">
        <v>33.08</v>
      </c>
      <c r="D9">
        <v>33.5</v>
      </c>
      <c r="E9">
        <v>32.869999999999997</v>
      </c>
      <c r="F9">
        <v>33.51</v>
      </c>
      <c r="G9" s="3">
        <v>382</v>
      </c>
      <c r="H9" t="s">
        <v>23</v>
      </c>
      <c r="I9" s="2">
        <v>33.234000000000002</v>
      </c>
      <c r="J9" s="7">
        <v>33.61</v>
      </c>
      <c r="K9">
        <v>33.61</v>
      </c>
      <c r="L9">
        <v>33.61</v>
      </c>
      <c r="M9">
        <v>34.159999999999997</v>
      </c>
      <c r="N9">
        <v>34.14</v>
      </c>
      <c r="O9" s="3">
        <v>9</v>
      </c>
      <c r="P9" s="2">
        <v>33.61</v>
      </c>
      <c r="Q9" s="3">
        <v>48628</v>
      </c>
      <c r="R9" s="11">
        <f t="shared" si="0"/>
        <v>307.43999999999994</v>
      </c>
      <c r="S9" s="13">
        <f t="shared" si="2"/>
        <v>1.9701492537313348E-2</v>
      </c>
      <c r="T9" s="12">
        <f t="shared" si="3"/>
        <v>0.65999999999999659</v>
      </c>
      <c r="U9" s="14">
        <f t="shared" si="4"/>
        <v>0.10999999999999943</v>
      </c>
      <c r="V9" s="12">
        <f t="shared" si="1"/>
        <v>0</v>
      </c>
      <c r="AA9" s="350">
        <v>44930</v>
      </c>
      <c r="AB9">
        <v>77.78</v>
      </c>
      <c r="AC9">
        <v>79.891599999999997</v>
      </c>
      <c r="AD9">
        <v>20788</v>
      </c>
      <c r="AE9" s="1">
        <f>+AVERAGE($AB$7:AB9)</f>
        <v>82.543333333333337</v>
      </c>
      <c r="AF9" s="1">
        <f>+AVERAGE($AC$7:AC9)</f>
        <v>82.702099999999987</v>
      </c>
    </row>
    <row r="10" spans="2:32" x14ac:dyDescent="0.3">
      <c r="B10" s="8">
        <v>44203</v>
      </c>
      <c r="C10">
        <v>33.869999999999997</v>
      </c>
      <c r="D10">
        <v>34.65</v>
      </c>
      <c r="E10">
        <v>33.869999999999997</v>
      </c>
      <c r="F10">
        <v>34.64</v>
      </c>
      <c r="G10" s="3">
        <v>693</v>
      </c>
      <c r="H10" t="s">
        <v>23</v>
      </c>
      <c r="I10" s="2">
        <v>34.1355</v>
      </c>
      <c r="J10" s="7">
        <v>34.799999999999997</v>
      </c>
      <c r="K10">
        <v>35.159999999999997</v>
      </c>
      <c r="L10">
        <v>34.799999999999997</v>
      </c>
      <c r="M10">
        <v>35.31</v>
      </c>
      <c r="N10">
        <v>35.39</v>
      </c>
      <c r="O10" s="3">
        <v>315</v>
      </c>
      <c r="P10" s="2">
        <v>34.89</v>
      </c>
      <c r="Q10" s="3">
        <v>48931</v>
      </c>
      <c r="R10" s="11">
        <f t="shared" si="0"/>
        <v>11122.650000000001</v>
      </c>
      <c r="S10" s="13">
        <f t="shared" si="2"/>
        <v>3.3665105386416982E-2</v>
      </c>
      <c r="T10" s="12">
        <f t="shared" si="3"/>
        <v>1.1500000000000057</v>
      </c>
      <c r="U10" s="14">
        <f t="shared" si="4"/>
        <v>0.64000000000000057</v>
      </c>
      <c r="V10" s="12">
        <f t="shared" si="1"/>
        <v>0.35999999999999943</v>
      </c>
      <c r="AA10" s="350">
        <v>44931</v>
      </c>
      <c r="AB10">
        <v>78.83</v>
      </c>
      <c r="AC10">
        <v>78.579899999999995</v>
      </c>
      <c r="AD10">
        <v>33372</v>
      </c>
      <c r="AE10" s="1">
        <f>+AVERAGE($AB$7:AB10)</f>
        <v>81.614999999999995</v>
      </c>
      <c r="AF10" s="1">
        <f>+AVERAGE($AC$7:AC10)</f>
        <v>81.671549999999996</v>
      </c>
    </row>
    <row r="11" spans="2:32" x14ac:dyDescent="0.3">
      <c r="B11" s="8">
        <v>44204</v>
      </c>
      <c r="C11">
        <v>34.93</v>
      </c>
      <c r="D11">
        <v>34.96</v>
      </c>
      <c r="E11">
        <v>34.200000000000003</v>
      </c>
      <c r="F11">
        <v>34.799999999999997</v>
      </c>
      <c r="G11" s="3">
        <v>805</v>
      </c>
      <c r="H11" t="s">
        <v>23</v>
      </c>
      <c r="I11" s="2">
        <v>34.713000000000001</v>
      </c>
      <c r="J11" s="7">
        <v>34.799999999999997</v>
      </c>
      <c r="K11">
        <v>35.159999999999997</v>
      </c>
      <c r="L11">
        <v>34.799999999999997</v>
      </c>
      <c r="M11">
        <v>35.49</v>
      </c>
      <c r="N11">
        <v>35.43</v>
      </c>
      <c r="O11" s="3">
        <v>315</v>
      </c>
      <c r="P11" s="2">
        <v>34.89</v>
      </c>
      <c r="Q11" s="3">
        <v>48931</v>
      </c>
      <c r="R11" s="11">
        <f t="shared" si="0"/>
        <v>11179.35</v>
      </c>
      <c r="S11" s="13">
        <f t="shared" si="2"/>
        <v>5.0977060322854317E-3</v>
      </c>
      <c r="T11" s="12">
        <f t="shared" si="3"/>
        <v>0.17999999999999972</v>
      </c>
      <c r="U11" s="14">
        <f t="shared" si="4"/>
        <v>-0.51000000000000512</v>
      </c>
      <c r="V11" s="12">
        <f t="shared" si="1"/>
        <v>0.35999999999999943</v>
      </c>
      <c r="AA11" s="350">
        <v>44932</v>
      </c>
      <c r="AB11">
        <v>77.39</v>
      </c>
      <c r="AC11">
        <v>78.2042</v>
      </c>
      <c r="AD11">
        <v>10451</v>
      </c>
      <c r="AE11" s="1">
        <f>+AVERAGE($AB$7:AB11)</f>
        <v>80.77</v>
      </c>
      <c r="AF11" s="1">
        <f>+AVERAGE($AC$7:AC11)</f>
        <v>80.978080000000006</v>
      </c>
    </row>
    <row r="12" spans="2:32" x14ac:dyDescent="0.3">
      <c r="B12" s="8">
        <v>44207</v>
      </c>
      <c r="C12">
        <v>35.03</v>
      </c>
      <c r="D12">
        <v>35.03</v>
      </c>
      <c r="E12">
        <v>34.049999999999997</v>
      </c>
      <c r="F12">
        <v>34.42</v>
      </c>
      <c r="G12" s="3">
        <v>255</v>
      </c>
      <c r="H12" t="s">
        <v>23</v>
      </c>
      <c r="I12" s="2">
        <v>34.402099999999997</v>
      </c>
      <c r="J12" s="7">
        <v>35.729999999999997</v>
      </c>
      <c r="K12">
        <v>35.729999999999997</v>
      </c>
      <c r="L12">
        <v>34.93</v>
      </c>
      <c r="M12">
        <v>35.1</v>
      </c>
      <c r="N12">
        <v>35.01</v>
      </c>
      <c r="O12" s="3">
        <v>9</v>
      </c>
      <c r="P12" s="2">
        <v>35.181100000000001</v>
      </c>
      <c r="Q12" s="3">
        <v>48931</v>
      </c>
      <c r="R12" s="11">
        <f t="shared" si="0"/>
        <v>315.90000000000003</v>
      </c>
      <c r="S12" s="13">
        <f t="shared" si="2"/>
        <v>-1.098901098901095E-2</v>
      </c>
      <c r="T12" s="12">
        <f t="shared" si="3"/>
        <v>-0.39000000000000057</v>
      </c>
      <c r="U12" s="14">
        <f t="shared" si="4"/>
        <v>0.23999999999999488</v>
      </c>
      <c r="V12" s="12">
        <f t="shared" si="1"/>
        <v>0.79999999999999716</v>
      </c>
      <c r="AA12" s="350">
        <v>44935</v>
      </c>
      <c r="AB12">
        <v>81.45</v>
      </c>
      <c r="AC12">
        <v>79.578500000000005</v>
      </c>
      <c r="AD12">
        <v>18162</v>
      </c>
      <c r="AE12" s="1">
        <f>+AVERAGE($AB$7:AB12)</f>
        <v>80.883333333333326</v>
      </c>
      <c r="AF12" s="1">
        <f>+AVERAGE($AC$7:AC12)</f>
        <v>80.744816666666665</v>
      </c>
    </row>
    <row r="13" spans="2:32" x14ac:dyDescent="0.3">
      <c r="B13" s="8">
        <v>44208</v>
      </c>
      <c r="C13">
        <v>34.24</v>
      </c>
      <c r="D13">
        <v>35.21</v>
      </c>
      <c r="E13">
        <v>34.090000000000003</v>
      </c>
      <c r="F13">
        <v>34.54</v>
      </c>
      <c r="G13" s="3">
        <v>877</v>
      </c>
      <c r="H13" t="s">
        <v>23</v>
      </c>
      <c r="I13" s="2">
        <v>34.844799999999999</v>
      </c>
      <c r="J13" s="7">
        <v>35.5</v>
      </c>
      <c r="K13">
        <v>35.76</v>
      </c>
      <c r="L13">
        <v>35.18</v>
      </c>
      <c r="M13">
        <v>35.229999999999997</v>
      </c>
      <c r="N13">
        <v>35.26</v>
      </c>
      <c r="O13" s="3">
        <v>227</v>
      </c>
      <c r="P13" s="2">
        <v>35.615400000000001</v>
      </c>
      <c r="Q13" s="3">
        <v>49099</v>
      </c>
      <c r="R13" s="11">
        <f t="shared" si="0"/>
        <v>7997.2099999999991</v>
      </c>
      <c r="S13" s="13">
        <f t="shared" si="2"/>
        <v>3.7037037037035425E-3</v>
      </c>
      <c r="T13" s="12">
        <f t="shared" si="3"/>
        <v>0.12999999999999545</v>
      </c>
      <c r="U13" s="14">
        <f t="shared" si="4"/>
        <v>0.39999999999999858</v>
      </c>
      <c r="V13" s="12">
        <f t="shared" si="1"/>
        <v>0.57999999999999829</v>
      </c>
      <c r="AA13" s="350">
        <v>44936</v>
      </c>
      <c r="AB13">
        <v>80.540000000000006</v>
      </c>
      <c r="AC13">
        <v>81.115099999999998</v>
      </c>
      <c r="AD13">
        <v>16865</v>
      </c>
      <c r="AE13" s="1">
        <f>+AVERAGE($AB$7:AB13)</f>
        <v>80.834285714285699</v>
      </c>
      <c r="AF13" s="1">
        <f>+AVERAGE($AC$7:AC13)</f>
        <v>80.797714285714292</v>
      </c>
    </row>
    <row r="14" spans="2:32" x14ac:dyDescent="0.3">
      <c r="B14" s="8">
        <v>44209</v>
      </c>
      <c r="C14">
        <v>34.25</v>
      </c>
      <c r="D14">
        <v>34.5</v>
      </c>
      <c r="E14">
        <v>33.01</v>
      </c>
      <c r="F14">
        <v>33.54</v>
      </c>
      <c r="G14" s="3">
        <v>2072</v>
      </c>
      <c r="H14" t="s">
        <v>23</v>
      </c>
      <c r="I14" s="2">
        <v>33.715600000000002</v>
      </c>
      <c r="J14" s="7">
        <v>34.68</v>
      </c>
      <c r="K14">
        <v>34.68</v>
      </c>
      <c r="L14">
        <v>33.81</v>
      </c>
      <c r="M14">
        <v>34.229999999999997</v>
      </c>
      <c r="N14">
        <v>34.22</v>
      </c>
      <c r="O14" s="3">
        <v>193</v>
      </c>
      <c r="P14" s="2">
        <v>34.365400000000001</v>
      </c>
      <c r="Q14" s="3">
        <v>49140</v>
      </c>
      <c r="R14" s="11">
        <f t="shared" si="0"/>
        <v>6606.3899999999994</v>
      </c>
      <c r="S14" s="13">
        <f t="shared" si="2"/>
        <v>-2.8384899233607763E-2</v>
      </c>
      <c r="T14" s="12">
        <f t="shared" si="3"/>
        <v>-1</v>
      </c>
      <c r="U14" s="14">
        <f t="shared" si="4"/>
        <v>-0.54999999999999716</v>
      </c>
      <c r="V14" s="12">
        <f t="shared" si="1"/>
        <v>0.86999999999999744</v>
      </c>
      <c r="AA14" s="350">
        <v>44937</v>
      </c>
      <c r="AB14">
        <v>79</v>
      </c>
      <c r="AC14">
        <v>79.812700000000007</v>
      </c>
      <c r="AD14">
        <v>19594</v>
      </c>
      <c r="AE14" s="1">
        <f>+AVERAGE($AB$7:AB14)</f>
        <v>80.60499999999999</v>
      </c>
      <c r="AF14" s="1">
        <f>+AVERAGE($AC$7:AC14)</f>
        <v>80.674587500000001</v>
      </c>
    </row>
    <row r="15" spans="2:32" x14ac:dyDescent="0.3">
      <c r="B15" s="8">
        <v>44210</v>
      </c>
      <c r="C15">
        <v>33.69</v>
      </c>
      <c r="D15">
        <v>33.69</v>
      </c>
      <c r="E15">
        <v>32.700000000000003</v>
      </c>
      <c r="F15">
        <v>33.42</v>
      </c>
      <c r="G15" s="3">
        <v>797</v>
      </c>
      <c r="H15" t="s">
        <v>23</v>
      </c>
      <c r="I15" s="2">
        <v>33.110900000000001</v>
      </c>
      <c r="J15" s="7">
        <v>33.9</v>
      </c>
      <c r="K15">
        <v>34.22</v>
      </c>
      <c r="L15">
        <v>33.44</v>
      </c>
      <c r="M15">
        <v>34.11</v>
      </c>
      <c r="N15">
        <v>34.17</v>
      </c>
      <c r="O15" s="3">
        <v>387</v>
      </c>
      <c r="P15" s="2">
        <v>33.868600000000001</v>
      </c>
      <c r="Q15" s="3">
        <v>49319</v>
      </c>
      <c r="R15" s="11">
        <f t="shared" si="0"/>
        <v>13200.57</v>
      </c>
      <c r="S15" s="13">
        <f t="shared" si="2"/>
        <v>-3.5056967572304476E-3</v>
      </c>
      <c r="T15" s="12">
        <f t="shared" si="3"/>
        <v>-0.11999999999999744</v>
      </c>
      <c r="U15" s="14">
        <f t="shared" si="4"/>
        <v>-0.32999999999999829</v>
      </c>
      <c r="V15" s="12">
        <f t="shared" si="1"/>
        <v>0.78000000000000114</v>
      </c>
      <c r="AA15" s="350">
        <v>44938</v>
      </c>
      <c r="AB15">
        <v>80.239999999999995</v>
      </c>
      <c r="AC15">
        <v>79.836600000000004</v>
      </c>
      <c r="AD15">
        <v>16621</v>
      </c>
      <c r="AE15" s="1">
        <f>+AVERAGE($AB$7:AB15)</f>
        <v>80.564444444444433</v>
      </c>
      <c r="AF15" s="1">
        <f>+AVERAGE($AC$7:AC15)</f>
        <v>80.581477777777778</v>
      </c>
    </row>
    <row r="16" spans="2:32" x14ac:dyDescent="0.3">
      <c r="B16" s="8">
        <v>44211</v>
      </c>
      <c r="C16">
        <v>33.25</v>
      </c>
      <c r="D16">
        <v>33.28</v>
      </c>
      <c r="E16">
        <v>31.54</v>
      </c>
      <c r="F16">
        <v>31.64</v>
      </c>
      <c r="G16" s="3">
        <v>1084</v>
      </c>
      <c r="H16" t="s">
        <v>23</v>
      </c>
      <c r="I16" s="2">
        <v>32.168599999999998</v>
      </c>
      <c r="J16" s="7">
        <v>33.25</v>
      </c>
      <c r="K16">
        <v>33.26</v>
      </c>
      <c r="L16">
        <v>32.35</v>
      </c>
      <c r="M16">
        <v>32.31</v>
      </c>
      <c r="N16">
        <v>32.21</v>
      </c>
      <c r="O16" s="3">
        <v>146</v>
      </c>
      <c r="P16" s="2">
        <v>33.057000000000002</v>
      </c>
      <c r="Q16" s="3">
        <v>49342</v>
      </c>
      <c r="R16" s="11">
        <f t="shared" si="0"/>
        <v>4717.26</v>
      </c>
      <c r="S16" s="13">
        <f t="shared" si="2"/>
        <v>-5.2770448548812632E-2</v>
      </c>
      <c r="T16" s="12">
        <f t="shared" si="3"/>
        <v>-1.7999999999999972</v>
      </c>
      <c r="U16" s="14">
        <f t="shared" si="4"/>
        <v>-0.85999999999999943</v>
      </c>
      <c r="V16" s="12">
        <f t="shared" si="1"/>
        <v>0.90999999999999659</v>
      </c>
      <c r="AA16" s="350">
        <v>44939</v>
      </c>
      <c r="AB16">
        <v>79.86</v>
      </c>
      <c r="AC16">
        <v>79.181100000000001</v>
      </c>
      <c r="AD16">
        <v>17383</v>
      </c>
      <c r="AE16" s="1">
        <f>+AVERAGE($AB$7:AB16)</f>
        <v>80.494</v>
      </c>
      <c r="AF16" s="1">
        <f>+AVERAGE($AC$7:AC16)</f>
        <v>80.44144</v>
      </c>
    </row>
    <row r="17" spans="2:32" x14ac:dyDescent="0.3">
      <c r="B17" s="8">
        <v>44214</v>
      </c>
      <c r="C17">
        <v>31.5</v>
      </c>
      <c r="D17">
        <v>32.15</v>
      </c>
      <c r="E17">
        <v>31.26</v>
      </c>
      <c r="F17">
        <v>31.53</v>
      </c>
      <c r="G17" s="3">
        <v>1084</v>
      </c>
      <c r="H17" t="s">
        <v>23</v>
      </c>
      <c r="I17" s="2">
        <v>31.716000000000001</v>
      </c>
      <c r="J17" s="7">
        <v>32.18</v>
      </c>
      <c r="K17">
        <v>32.61</v>
      </c>
      <c r="L17">
        <v>32.18</v>
      </c>
      <c r="M17">
        <v>32.19</v>
      </c>
      <c r="N17">
        <v>32.17</v>
      </c>
      <c r="O17" s="3">
        <v>90</v>
      </c>
      <c r="P17" s="2">
        <v>32.528500000000001</v>
      </c>
      <c r="Q17" s="3">
        <v>49357</v>
      </c>
      <c r="R17" s="11">
        <f t="shared" si="0"/>
        <v>2897.1</v>
      </c>
      <c r="S17" s="13">
        <f t="shared" si="2"/>
        <v>-3.7140204271124411E-3</v>
      </c>
      <c r="T17" s="12">
        <f t="shared" si="3"/>
        <v>-0.12000000000000455</v>
      </c>
      <c r="U17" s="14">
        <f t="shared" si="4"/>
        <v>-0.13000000000000256</v>
      </c>
      <c r="V17" s="12">
        <f t="shared" si="1"/>
        <v>0.42999999999999972</v>
      </c>
      <c r="AA17" s="350">
        <v>44942</v>
      </c>
      <c r="AB17">
        <v>77.569999999999993</v>
      </c>
      <c r="AC17">
        <v>78.2376</v>
      </c>
      <c r="AD17">
        <v>21447</v>
      </c>
      <c r="AE17" s="1">
        <f>+AVERAGE($AB$7:AB17)</f>
        <v>80.228181818181824</v>
      </c>
      <c r="AF17" s="1">
        <f>+AVERAGE($AC$7:AC17)</f>
        <v>80.241090909090914</v>
      </c>
    </row>
    <row r="18" spans="2:32" x14ac:dyDescent="0.3">
      <c r="B18" s="8">
        <v>44215</v>
      </c>
      <c r="C18">
        <v>31.8</v>
      </c>
      <c r="D18">
        <v>33.020000000000003</v>
      </c>
      <c r="E18">
        <v>31.8</v>
      </c>
      <c r="F18">
        <v>32.99</v>
      </c>
      <c r="G18" s="3">
        <v>1039</v>
      </c>
      <c r="H18" t="s">
        <v>23</v>
      </c>
      <c r="I18" s="2">
        <v>32.624000000000002</v>
      </c>
      <c r="J18" s="7">
        <v>33.049999999999997</v>
      </c>
      <c r="K18">
        <v>33.68</v>
      </c>
      <c r="L18">
        <v>32.94</v>
      </c>
      <c r="M18">
        <v>33.65</v>
      </c>
      <c r="N18">
        <v>33.619999999999997</v>
      </c>
      <c r="O18" s="3">
        <v>721</v>
      </c>
      <c r="P18" s="2">
        <v>33.3399</v>
      </c>
      <c r="Q18" s="3">
        <v>49417</v>
      </c>
      <c r="R18" s="11">
        <f t="shared" si="0"/>
        <v>24261.649999999998</v>
      </c>
      <c r="S18" s="13">
        <f t="shared" si="2"/>
        <v>4.535570052811444E-2</v>
      </c>
      <c r="T18" s="12">
        <f t="shared" si="3"/>
        <v>1.4600000000000009</v>
      </c>
      <c r="U18" s="14">
        <f t="shared" si="4"/>
        <v>0.85999999999999943</v>
      </c>
      <c r="V18" s="12">
        <f t="shared" si="1"/>
        <v>0.74000000000000199</v>
      </c>
      <c r="AA18" s="350">
        <v>44943</v>
      </c>
      <c r="AB18">
        <v>79.56</v>
      </c>
      <c r="AC18">
        <v>78.793999999999997</v>
      </c>
      <c r="AD18">
        <v>19706</v>
      </c>
      <c r="AE18" s="1">
        <f>+AVERAGE($AB$7:AB18)</f>
        <v>80.172499999999999</v>
      </c>
      <c r="AF18" s="1">
        <f>+AVERAGE($AC$7:AC18)</f>
        <v>80.120500000000007</v>
      </c>
    </row>
    <row r="19" spans="2:32" x14ac:dyDescent="0.3">
      <c r="B19" s="8">
        <v>44216</v>
      </c>
      <c r="C19">
        <v>33.53</v>
      </c>
      <c r="D19">
        <v>33.53</v>
      </c>
      <c r="E19">
        <v>32.700000000000003</v>
      </c>
      <c r="F19">
        <v>32.82</v>
      </c>
      <c r="G19" s="3">
        <v>740</v>
      </c>
      <c r="H19" t="s">
        <v>23</v>
      </c>
      <c r="I19" s="2">
        <v>33.056600000000003</v>
      </c>
      <c r="J19" s="7">
        <v>34.049999999999997</v>
      </c>
      <c r="K19">
        <v>34.049999999999997</v>
      </c>
      <c r="L19">
        <v>33.43</v>
      </c>
      <c r="M19">
        <v>33.47</v>
      </c>
      <c r="N19">
        <v>33.43</v>
      </c>
      <c r="O19" s="3">
        <v>217</v>
      </c>
      <c r="P19" s="2">
        <v>33.8767</v>
      </c>
      <c r="Q19" s="3">
        <v>49575</v>
      </c>
      <c r="R19" s="11">
        <f t="shared" si="0"/>
        <v>7262.99</v>
      </c>
      <c r="S19" s="13">
        <f t="shared" si="2"/>
        <v>-5.3491827637444089E-3</v>
      </c>
      <c r="T19" s="12">
        <f t="shared" si="3"/>
        <v>-0.17999999999999972</v>
      </c>
      <c r="U19" s="14">
        <f t="shared" si="4"/>
        <v>0.39999999999999858</v>
      </c>
      <c r="V19" s="12">
        <f t="shared" si="1"/>
        <v>0.61999999999999744</v>
      </c>
      <c r="AA19" s="350">
        <v>44944</v>
      </c>
      <c r="AB19">
        <v>83.26</v>
      </c>
      <c r="AC19">
        <v>81.293899999999994</v>
      </c>
      <c r="AD19">
        <v>25082</v>
      </c>
      <c r="AE19" s="1">
        <f>+AVERAGE($AB$7:AB19)</f>
        <v>80.41</v>
      </c>
      <c r="AF19" s="1">
        <f>+AVERAGE($AC$7:AC19)</f>
        <v>80.21076153846154</v>
      </c>
    </row>
    <row r="20" spans="2:32" x14ac:dyDescent="0.3">
      <c r="B20" s="8">
        <v>44217</v>
      </c>
      <c r="C20">
        <v>32.83</v>
      </c>
      <c r="D20">
        <v>34.1</v>
      </c>
      <c r="E20">
        <v>32.5</v>
      </c>
      <c r="F20">
        <v>34.020000000000003</v>
      </c>
      <c r="G20" s="3">
        <v>746</v>
      </c>
      <c r="H20" t="s">
        <v>23</v>
      </c>
      <c r="I20" s="2">
        <v>33.532299999999999</v>
      </c>
      <c r="J20" s="7">
        <v>33.79</v>
      </c>
      <c r="K20">
        <v>34.68</v>
      </c>
      <c r="L20">
        <v>33.79</v>
      </c>
      <c r="M20">
        <v>34.68</v>
      </c>
      <c r="N20">
        <v>34.69</v>
      </c>
      <c r="O20" s="3">
        <v>146</v>
      </c>
      <c r="P20" s="2">
        <v>34.107799999999997</v>
      </c>
      <c r="Q20" s="3">
        <v>49602</v>
      </c>
      <c r="R20" s="11">
        <f t="shared" si="0"/>
        <v>5063.28</v>
      </c>
      <c r="S20" s="13">
        <f t="shared" si="2"/>
        <v>3.6151777711383337E-2</v>
      </c>
      <c r="T20" s="12">
        <f t="shared" si="3"/>
        <v>1.2100000000000009</v>
      </c>
      <c r="U20" s="14">
        <f t="shared" si="4"/>
        <v>0.32000000000000028</v>
      </c>
      <c r="V20" s="12">
        <f t="shared" si="1"/>
        <v>0.89000000000000057</v>
      </c>
      <c r="AA20" s="350">
        <v>44945</v>
      </c>
      <c r="AB20">
        <v>83.9</v>
      </c>
      <c r="AC20">
        <v>84.357699999999994</v>
      </c>
      <c r="AD20">
        <v>20449</v>
      </c>
      <c r="AE20" s="1">
        <f>+AVERAGE($AB$7:AB20)</f>
        <v>80.659285714285716</v>
      </c>
      <c r="AF20" s="1">
        <f>+AVERAGE($AC$7:AC20)</f>
        <v>80.506971428571433</v>
      </c>
    </row>
    <row r="21" spans="2:32" x14ac:dyDescent="0.3">
      <c r="B21" s="8">
        <v>44218</v>
      </c>
      <c r="C21">
        <v>34.020000000000003</v>
      </c>
      <c r="D21">
        <v>34.18</v>
      </c>
      <c r="E21">
        <v>33.549999999999997</v>
      </c>
      <c r="F21">
        <v>34.15</v>
      </c>
      <c r="G21" s="3">
        <v>572</v>
      </c>
      <c r="H21" t="s">
        <v>23</v>
      </c>
      <c r="I21" s="2">
        <v>33.881700000000002</v>
      </c>
      <c r="J21" s="7">
        <v>34.229999999999997</v>
      </c>
      <c r="K21">
        <v>34.71</v>
      </c>
      <c r="L21">
        <v>34.21</v>
      </c>
      <c r="M21">
        <v>34.799999999999997</v>
      </c>
      <c r="N21">
        <v>34.799999999999997</v>
      </c>
      <c r="O21" s="3">
        <v>400</v>
      </c>
      <c r="P21" s="2">
        <v>34.449800000000003</v>
      </c>
      <c r="Q21" s="3">
        <v>49751</v>
      </c>
      <c r="R21" s="11">
        <f t="shared" si="0"/>
        <v>13919.999999999998</v>
      </c>
      <c r="S21" s="13">
        <f t="shared" si="2"/>
        <v>3.4602076124565784E-3</v>
      </c>
      <c r="T21" s="12">
        <f t="shared" si="3"/>
        <v>0.11999999999999744</v>
      </c>
      <c r="U21" s="14">
        <f t="shared" si="4"/>
        <v>-0.45000000000000284</v>
      </c>
      <c r="V21" s="12">
        <f t="shared" si="1"/>
        <v>0.5</v>
      </c>
      <c r="AA21" s="350">
        <v>44946</v>
      </c>
      <c r="AB21">
        <v>85.08</v>
      </c>
      <c r="AC21">
        <v>84.606899999999996</v>
      </c>
      <c r="AD21">
        <v>15652</v>
      </c>
      <c r="AE21" s="1">
        <f>+AVERAGE($AB$7:AB21)</f>
        <v>80.953999999999994</v>
      </c>
      <c r="AF21" s="1">
        <f>+AVERAGE($AC$7:AC21)</f>
        <v>80.780299999999997</v>
      </c>
    </row>
    <row r="22" spans="2:32" x14ac:dyDescent="0.3">
      <c r="B22" s="8">
        <v>44221</v>
      </c>
      <c r="C22">
        <v>34.46</v>
      </c>
      <c r="D22">
        <v>34.53</v>
      </c>
      <c r="E22">
        <v>33.04</v>
      </c>
      <c r="F22">
        <v>33.08</v>
      </c>
      <c r="G22" s="3">
        <v>803</v>
      </c>
      <c r="H22" t="s">
        <v>23</v>
      </c>
      <c r="I22" s="2">
        <v>33.658000000000001</v>
      </c>
      <c r="J22" s="7">
        <v>34.86</v>
      </c>
      <c r="K22">
        <v>34.86</v>
      </c>
      <c r="L22">
        <v>34.299999999999997</v>
      </c>
      <c r="M22">
        <v>33.729999999999997</v>
      </c>
      <c r="N22">
        <v>33.68</v>
      </c>
      <c r="O22" s="3">
        <v>10</v>
      </c>
      <c r="P22" s="2">
        <v>34.561999999999998</v>
      </c>
      <c r="Q22" s="3">
        <v>49752</v>
      </c>
      <c r="R22" s="11">
        <f t="shared" si="0"/>
        <v>337.29999999999995</v>
      </c>
      <c r="S22" s="13">
        <f t="shared" si="2"/>
        <v>-3.0747126436781569E-2</v>
      </c>
      <c r="T22" s="12">
        <f t="shared" si="3"/>
        <v>-1.0700000000000003</v>
      </c>
      <c r="U22" s="14">
        <f t="shared" si="4"/>
        <v>6.0000000000002274E-2</v>
      </c>
      <c r="V22" s="12">
        <f t="shared" si="1"/>
        <v>0.56000000000000227</v>
      </c>
      <c r="AA22" s="350">
        <v>44949</v>
      </c>
      <c r="AB22">
        <v>85.19</v>
      </c>
      <c r="AC22">
        <v>84.765000000000001</v>
      </c>
      <c r="AD22">
        <v>21146</v>
      </c>
      <c r="AE22" s="1">
        <f>+AVERAGE($AB$7:AB22)</f>
        <v>81.21875</v>
      </c>
      <c r="AF22" s="1">
        <f>+AVERAGE($AC$7:AC22)</f>
        <v>81.02934375000001</v>
      </c>
    </row>
    <row r="23" spans="2:32" x14ac:dyDescent="0.3">
      <c r="B23" s="8">
        <v>44222</v>
      </c>
      <c r="C23">
        <v>32.9</v>
      </c>
      <c r="D23">
        <v>33.43</v>
      </c>
      <c r="E23">
        <v>32.76</v>
      </c>
      <c r="F23">
        <v>33.270000000000003</v>
      </c>
      <c r="G23" s="3">
        <v>696</v>
      </c>
      <c r="H23" t="s">
        <v>23</v>
      </c>
      <c r="I23" s="2">
        <v>33.119799999999998</v>
      </c>
      <c r="J23" s="7">
        <v>33.770000000000003</v>
      </c>
      <c r="K23">
        <v>33.97</v>
      </c>
      <c r="L23">
        <v>33.49</v>
      </c>
      <c r="M23">
        <v>33.89</v>
      </c>
      <c r="N23">
        <v>33.83</v>
      </c>
      <c r="O23" s="3">
        <v>798</v>
      </c>
      <c r="P23" s="2">
        <v>33.758800000000001</v>
      </c>
      <c r="Q23" s="3">
        <v>50150</v>
      </c>
      <c r="R23" s="11">
        <f t="shared" si="0"/>
        <v>27044.22</v>
      </c>
      <c r="S23" s="13">
        <f t="shared" si="2"/>
        <v>4.743551734361251E-3</v>
      </c>
      <c r="T23" s="12">
        <f t="shared" si="3"/>
        <v>0.16000000000000369</v>
      </c>
      <c r="U23" s="14">
        <f t="shared" si="4"/>
        <v>4.0000000000006253E-2</v>
      </c>
      <c r="V23" s="12">
        <f t="shared" si="1"/>
        <v>0.47999999999999687</v>
      </c>
      <c r="AA23" s="350">
        <v>44950</v>
      </c>
      <c r="AB23">
        <v>81.67</v>
      </c>
      <c r="AC23">
        <v>82.934899999999999</v>
      </c>
      <c r="AD23">
        <v>23219</v>
      </c>
      <c r="AE23" s="1">
        <f>+AVERAGE($AB$7:AB23)</f>
        <v>81.245294117647063</v>
      </c>
      <c r="AF23" s="1">
        <f>+AVERAGE($AC$7:AC23)</f>
        <v>81.141435294117656</v>
      </c>
    </row>
    <row r="24" spans="2:32" x14ac:dyDescent="0.3">
      <c r="B24" s="8">
        <v>44223</v>
      </c>
      <c r="C24">
        <v>33.270000000000003</v>
      </c>
      <c r="D24">
        <v>33.270000000000003</v>
      </c>
      <c r="E24">
        <v>32.159999999999997</v>
      </c>
      <c r="F24">
        <v>33.21</v>
      </c>
      <c r="G24" s="3">
        <v>295</v>
      </c>
      <c r="H24" t="s">
        <v>23</v>
      </c>
      <c r="I24" s="2">
        <v>32.521799999999999</v>
      </c>
      <c r="J24" s="7">
        <v>33.5</v>
      </c>
      <c r="K24">
        <v>33.99</v>
      </c>
      <c r="L24">
        <v>32.82</v>
      </c>
      <c r="M24">
        <v>33.840000000000003</v>
      </c>
      <c r="N24">
        <v>33.94</v>
      </c>
      <c r="O24" s="3">
        <v>260</v>
      </c>
      <c r="P24" s="2">
        <v>33.151699999999998</v>
      </c>
      <c r="Q24" s="3">
        <v>50187</v>
      </c>
      <c r="R24" s="11">
        <f t="shared" si="0"/>
        <v>8798.4000000000015</v>
      </c>
      <c r="S24" s="13">
        <f t="shared" si="2"/>
        <v>-1.4753614635585333E-3</v>
      </c>
      <c r="T24" s="12">
        <f t="shared" si="3"/>
        <v>-4.9999999999997158E-2</v>
      </c>
      <c r="U24" s="14">
        <f t="shared" si="4"/>
        <v>-0.39000000000000057</v>
      </c>
      <c r="V24" s="12">
        <f t="shared" si="1"/>
        <v>1.1700000000000017</v>
      </c>
      <c r="AA24" s="350">
        <v>44951</v>
      </c>
      <c r="AB24">
        <v>84.26</v>
      </c>
      <c r="AC24">
        <v>82.671400000000006</v>
      </c>
      <c r="AD24">
        <v>19056</v>
      </c>
      <c r="AE24" s="1">
        <f>+AVERAGE($AB$7:AB24)</f>
        <v>81.412777777777777</v>
      </c>
      <c r="AF24" s="1">
        <f>+AVERAGE($AC$7:AC24)</f>
        <v>81.226433333333333</v>
      </c>
    </row>
    <row r="25" spans="2:32" x14ac:dyDescent="0.3">
      <c r="B25" s="8">
        <v>44224</v>
      </c>
      <c r="C25">
        <v>33.51</v>
      </c>
      <c r="D25">
        <v>33.83</v>
      </c>
      <c r="E25">
        <v>32.85</v>
      </c>
      <c r="F25">
        <v>33.880000000000003</v>
      </c>
      <c r="G25" s="3">
        <v>1640</v>
      </c>
      <c r="H25" t="s">
        <v>23</v>
      </c>
      <c r="I25" s="2">
        <v>33.504800000000003</v>
      </c>
      <c r="J25" s="7">
        <v>34.11</v>
      </c>
      <c r="K25">
        <v>34.32</v>
      </c>
      <c r="L25">
        <v>34.090000000000003</v>
      </c>
      <c r="M25">
        <v>34.51</v>
      </c>
      <c r="N25">
        <v>34.479999999999997</v>
      </c>
      <c r="O25" s="3">
        <v>226</v>
      </c>
      <c r="P25" s="2">
        <v>34.286299999999997</v>
      </c>
      <c r="Q25" s="3">
        <v>50002</v>
      </c>
      <c r="R25" s="11">
        <f t="shared" si="0"/>
        <v>7799.2599999999993</v>
      </c>
      <c r="S25" s="13">
        <f t="shared" si="2"/>
        <v>1.9799054373522251E-2</v>
      </c>
      <c r="T25" s="12">
        <f t="shared" si="3"/>
        <v>0.6699999999999946</v>
      </c>
      <c r="U25" s="14">
        <f t="shared" si="4"/>
        <v>0.26999999999999602</v>
      </c>
      <c r="V25" s="12">
        <f t="shared" si="1"/>
        <v>0.22999999999999687</v>
      </c>
      <c r="AA25" s="350">
        <v>44952</v>
      </c>
      <c r="AB25">
        <v>89.36</v>
      </c>
      <c r="AC25">
        <v>87.588700000000003</v>
      </c>
      <c r="AD25">
        <v>26229</v>
      </c>
      <c r="AE25" s="1">
        <f>+AVERAGE($AB$7:AB25)</f>
        <v>81.831052631578942</v>
      </c>
      <c r="AF25" s="1">
        <f>+AVERAGE($AC$7:AC25)</f>
        <v>81.561289473684212</v>
      </c>
    </row>
    <row r="26" spans="2:32" x14ac:dyDescent="0.3">
      <c r="B26" s="8">
        <v>44225</v>
      </c>
      <c r="C26">
        <v>33.880000000000003</v>
      </c>
      <c r="D26">
        <v>33.880000000000003</v>
      </c>
      <c r="E26">
        <v>32.9</v>
      </c>
      <c r="F26">
        <v>32.880000000000003</v>
      </c>
      <c r="G26" s="3">
        <v>1914</v>
      </c>
      <c r="H26" t="s">
        <v>23</v>
      </c>
      <c r="I26" s="2">
        <v>33.350900000000003</v>
      </c>
      <c r="J26" s="7">
        <v>34.21</v>
      </c>
      <c r="K26">
        <v>34.229999999999997</v>
      </c>
      <c r="L26">
        <v>33.57</v>
      </c>
      <c r="M26">
        <v>33.520000000000003</v>
      </c>
      <c r="N26">
        <v>33.49</v>
      </c>
      <c r="O26" s="3">
        <v>875</v>
      </c>
      <c r="P26" s="2">
        <v>33.9026</v>
      </c>
      <c r="Q26" s="3">
        <v>50572</v>
      </c>
      <c r="R26" s="11">
        <f t="shared" si="0"/>
        <v>29330.000000000004</v>
      </c>
      <c r="S26" s="13">
        <f t="shared" si="2"/>
        <v>-2.8687337003766911E-2</v>
      </c>
      <c r="T26" s="12">
        <f t="shared" si="3"/>
        <v>-0.98999999999999488</v>
      </c>
      <c r="U26" s="14">
        <f t="shared" si="4"/>
        <v>-0.29999999999999716</v>
      </c>
      <c r="V26" s="12">
        <f t="shared" si="1"/>
        <v>0.65999999999999659</v>
      </c>
      <c r="AA26" s="350">
        <v>44953</v>
      </c>
      <c r="AB26">
        <v>89.23</v>
      </c>
      <c r="AC26">
        <v>89.722499999999997</v>
      </c>
      <c r="AD26">
        <v>21758</v>
      </c>
      <c r="AE26" s="1">
        <f>+AVERAGE($AB$7:AB26)</f>
        <v>82.200999999999993</v>
      </c>
      <c r="AF26" s="1">
        <f>+AVERAGE($AC$7:AC26)</f>
        <v>81.969350000000006</v>
      </c>
    </row>
    <row r="27" spans="2:32" x14ac:dyDescent="0.3">
      <c r="B27" s="8">
        <v>44228</v>
      </c>
      <c r="C27">
        <v>32.880000000000003</v>
      </c>
      <c r="D27">
        <v>33.22</v>
      </c>
      <c r="E27">
        <v>32.64</v>
      </c>
      <c r="F27">
        <v>32.81</v>
      </c>
      <c r="G27" s="3">
        <v>2969</v>
      </c>
      <c r="H27" t="s">
        <v>23</v>
      </c>
      <c r="I27" s="2">
        <v>32.8842</v>
      </c>
      <c r="J27" s="7">
        <v>33.39</v>
      </c>
      <c r="K27">
        <v>33.61</v>
      </c>
      <c r="L27">
        <v>33.33</v>
      </c>
      <c r="M27">
        <v>33.409999999999997</v>
      </c>
      <c r="N27">
        <v>33.299999999999997</v>
      </c>
      <c r="O27" s="3">
        <v>1956</v>
      </c>
      <c r="P27" s="2">
        <v>33.4694</v>
      </c>
      <c r="Q27" s="3">
        <v>52489</v>
      </c>
      <c r="R27" s="11">
        <f t="shared" si="0"/>
        <v>65349.959999999992</v>
      </c>
      <c r="S27" s="13">
        <f t="shared" si="2"/>
        <v>-3.2816229116947593E-3</v>
      </c>
      <c r="T27" s="12">
        <f t="shared" si="3"/>
        <v>-0.11000000000000654</v>
      </c>
      <c r="U27" s="14">
        <f t="shared" si="4"/>
        <v>-0.13000000000000256</v>
      </c>
      <c r="V27" s="12">
        <f t="shared" si="1"/>
        <v>0.28000000000000114</v>
      </c>
      <c r="AA27" s="350">
        <v>44956</v>
      </c>
      <c r="AB27">
        <v>89.61</v>
      </c>
      <c r="AC27">
        <v>89.302300000000002</v>
      </c>
      <c r="AD27">
        <v>19457</v>
      </c>
      <c r="AE27" s="1">
        <f>+AVERAGE($AB$7:AB27)</f>
        <v>82.55380952380952</v>
      </c>
      <c r="AF27" s="1">
        <f>+AVERAGE($AC$7:AC27)</f>
        <v>82.318538095238111</v>
      </c>
    </row>
    <row r="28" spans="2:32" x14ac:dyDescent="0.3">
      <c r="B28" s="8">
        <v>44229</v>
      </c>
      <c r="C28">
        <v>33.33</v>
      </c>
      <c r="D28">
        <v>35</v>
      </c>
      <c r="E28">
        <v>33</v>
      </c>
      <c r="F28">
        <v>34.93</v>
      </c>
      <c r="G28" s="3">
        <v>665</v>
      </c>
      <c r="H28" t="s">
        <v>23</v>
      </c>
      <c r="I28" s="2">
        <v>34.1648</v>
      </c>
      <c r="J28" s="7">
        <v>33.71</v>
      </c>
      <c r="K28">
        <v>35.58</v>
      </c>
      <c r="L28">
        <v>33.71</v>
      </c>
      <c r="M28">
        <v>35.520000000000003</v>
      </c>
      <c r="N28">
        <v>35.61</v>
      </c>
      <c r="O28" s="3">
        <v>40</v>
      </c>
      <c r="P28" s="2">
        <v>34.705500000000001</v>
      </c>
      <c r="Q28" s="3">
        <v>52490</v>
      </c>
      <c r="R28" s="11">
        <f t="shared" si="0"/>
        <v>1420.8000000000002</v>
      </c>
      <c r="S28" s="13">
        <f t="shared" si="2"/>
        <v>6.3154744088596448E-2</v>
      </c>
      <c r="T28" s="12">
        <f t="shared" si="3"/>
        <v>2.1100000000000065</v>
      </c>
      <c r="U28" s="14">
        <f t="shared" si="4"/>
        <v>0.30000000000000426</v>
      </c>
      <c r="V28" s="12">
        <f t="shared" si="1"/>
        <v>1.8699999999999974</v>
      </c>
      <c r="AA28" s="350">
        <v>44957</v>
      </c>
      <c r="AB28">
        <v>93.01</v>
      </c>
      <c r="AC28">
        <v>91.422200000000004</v>
      </c>
      <c r="AD28">
        <v>27276</v>
      </c>
      <c r="AE28" s="1">
        <f>+AVERAGE($AB$7:AB28)</f>
        <v>83.029090909090897</v>
      </c>
      <c r="AF28" s="1">
        <f>+AVERAGE($AC$7:AC28)</f>
        <v>82.732340909090922</v>
      </c>
    </row>
    <row r="29" spans="2:32" x14ac:dyDescent="0.3">
      <c r="B29" s="8">
        <v>44230</v>
      </c>
      <c r="C29">
        <v>35.25</v>
      </c>
      <c r="D29">
        <v>37.44</v>
      </c>
      <c r="E29">
        <v>35.25</v>
      </c>
      <c r="F29">
        <v>37.380000000000003</v>
      </c>
      <c r="G29" s="3">
        <v>758</v>
      </c>
      <c r="H29" t="s">
        <v>23</v>
      </c>
      <c r="I29" s="2">
        <v>36.991599999999998</v>
      </c>
      <c r="J29" s="7">
        <v>35.909999999999997</v>
      </c>
      <c r="K29">
        <v>37.950000000000003</v>
      </c>
      <c r="L29">
        <v>35.57</v>
      </c>
      <c r="M29">
        <v>37.979999999999997</v>
      </c>
      <c r="N29">
        <v>37.909999999999997</v>
      </c>
      <c r="O29" s="3">
        <v>398</v>
      </c>
      <c r="P29" s="2">
        <v>36.875399999999999</v>
      </c>
      <c r="Q29" s="3">
        <v>52705</v>
      </c>
      <c r="R29" s="11">
        <f t="shared" si="0"/>
        <v>15116.039999999999</v>
      </c>
      <c r="S29" s="13">
        <f t="shared" si="2"/>
        <v>6.9256756756756577E-2</v>
      </c>
      <c r="T29" s="12">
        <f t="shared" si="3"/>
        <v>2.4599999999999937</v>
      </c>
      <c r="U29" s="14">
        <f t="shared" si="4"/>
        <v>0.38999999999999346</v>
      </c>
      <c r="V29" s="12">
        <f t="shared" si="1"/>
        <v>2.3800000000000026</v>
      </c>
      <c r="AA29" s="350">
        <v>44958</v>
      </c>
      <c r="AB29">
        <v>95.45</v>
      </c>
      <c r="AC29">
        <v>95.029799999999994</v>
      </c>
      <c r="AD29">
        <v>31171</v>
      </c>
      <c r="AE29" s="1">
        <f>+AVERAGE($AB$7:AB29)</f>
        <v>83.569130434782608</v>
      </c>
      <c r="AF29" s="1">
        <f>+AVERAGE($AC$7:AC29)</f>
        <v>83.267013043478272</v>
      </c>
    </row>
    <row r="30" spans="2:32" x14ac:dyDescent="0.3">
      <c r="B30" s="8">
        <v>44231</v>
      </c>
      <c r="C30">
        <v>37.32</v>
      </c>
      <c r="D30">
        <v>37.4</v>
      </c>
      <c r="E30">
        <v>36.51</v>
      </c>
      <c r="F30">
        <v>37.22</v>
      </c>
      <c r="G30" s="3">
        <v>815</v>
      </c>
      <c r="H30" t="s">
        <v>23</v>
      </c>
      <c r="I30" s="2">
        <v>36.913800000000002</v>
      </c>
      <c r="J30" s="7">
        <v>38.409999999999997</v>
      </c>
      <c r="K30">
        <v>38.409999999999997</v>
      </c>
      <c r="L30">
        <v>37.46</v>
      </c>
      <c r="M30">
        <v>37.81</v>
      </c>
      <c r="N30">
        <v>37.82</v>
      </c>
      <c r="O30" s="3">
        <v>515</v>
      </c>
      <c r="P30" s="2">
        <v>37.738900000000001</v>
      </c>
      <c r="Q30" s="3">
        <v>52673</v>
      </c>
      <c r="R30" s="11">
        <f t="shared" si="0"/>
        <v>19472.150000000001</v>
      </c>
      <c r="S30" s="13">
        <f t="shared" si="2"/>
        <v>-4.4760400210636098E-3</v>
      </c>
      <c r="T30" s="12">
        <f t="shared" si="3"/>
        <v>-0.1699999999999946</v>
      </c>
      <c r="U30" s="14">
        <f t="shared" si="4"/>
        <v>0.42999999999999972</v>
      </c>
      <c r="V30" s="12">
        <f t="shared" si="1"/>
        <v>0.94999999999999574</v>
      </c>
      <c r="AA30" s="350">
        <v>44959</v>
      </c>
      <c r="AB30">
        <v>93.01</v>
      </c>
      <c r="AC30">
        <v>94.707700000000003</v>
      </c>
      <c r="AD30">
        <v>25966</v>
      </c>
      <c r="AE30" s="1">
        <f>+AVERAGE($AB$7:AB30)</f>
        <v>83.962499999999991</v>
      </c>
      <c r="AF30" s="1">
        <f>+AVERAGE($AC$7:AC30)</f>
        <v>83.743708333333345</v>
      </c>
    </row>
    <row r="31" spans="2:32" x14ac:dyDescent="0.3">
      <c r="B31" s="8">
        <v>44232</v>
      </c>
      <c r="C31">
        <v>37.22</v>
      </c>
      <c r="D31">
        <v>38.54</v>
      </c>
      <c r="E31">
        <v>37.22</v>
      </c>
      <c r="F31">
        <v>38.15</v>
      </c>
      <c r="G31" s="3">
        <v>1256</v>
      </c>
      <c r="H31" t="s">
        <v>23</v>
      </c>
      <c r="I31" s="2">
        <v>38.195300000000003</v>
      </c>
      <c r="J31" s="7">
        <v>38.92</v>
      </c>
      <c r="K31">
        <v>39.25</v>
      </c>
      <c r="L31">
        <v>38.47</v>
      </c>
      <c r="M31">
        <v>38.75</v>
      </c>
      <c r="N31">
        <v>38.68</v>
      </c>
      <c r="O31" s="3">
        <v>205</v>
      </c>
      <c r="P31" s="2">
        <v>38.779400000000003</v>
      </c>
      <c r="Q31" s="3">
        <v>52736</v>
      </c>
      <c r="R31" s="11">
        <f t="shared" si="0"/>
        <v>7943.75</v>
      </c>
      <c r="S31" s="13">
        <f t="shared" si="2"/>
        <v>2.4861147844485565E-2</v>
      </c>
      <c r="T31" s="12">
        <f t="shared" si="3"/>
        <v>0.93999999999999773</v>
      </c>
      <c r="U31" s="14">
        <f t="shared" si="4"/>
        <v>1.1099999999999994</v>
      </c>
      <c r="V31" s="12">
        <f t="shared" si="1"/>
        <v>0.78000000000000114</v>
      </c>
      <c r="AA31" s="350">
        <v>44960</v>
      </c>
      <c r="AB31">
        <v>93.29</v>
      </c>
      <c r="AC31">
        <v>94.367999999999995</v>
      </c>
      <c r="AD31">
        <v>17533</v>
      </c>
      <c r="AE31" s="1">
        <f>+AVERAGE($AB$7:AB31)</f>
        <v>84.335599999999999</v>
      </c>
      <c r="AF31" s="1">
        <f>+AVERAGE($AC$7:AC31)</f>
        <v>84.168680000000009</v>
      </c>
    </row>
    <row r="32" spans="2:32" x14ac:dyDescent="0.3">
      <c r="B32" s="8">
        <v>44235</v>
      </c>
      <c r="C32">
        <v>39.229999999999997</v>
      </c>
      <c r="D32">
        <v>39.32</v>
      </c>
      <c r="E32">
        <v>38.450000000000003</v>
      </c>
      <c r="F32">
        <v>38.56</v>
      </c>
      <c r="G32" s="3">
        <v>1683</v>
      </c>
      <c r="H32" t="s">
        <v>23</v>
      </c>
      <c r="I32" s="2">
        <v>38.735500000000002</v>
      </c>
      <c r="J32" s="7">
        <v>39.89</v>
      </c>
      <c r="K32">
        <v>39.950000000000003</v>
      </c>
      <c r="L32">
        <v>39.17</v>
      </c>
      <c r="M32">
        <v>39.17</v>
      </c>
      <c r="N32">
        <v>39.06</v>
      </c>
      <c r="O32" s="3">
        <v>269</v>
      </c>
      <c r="P32" s="2">
        <v>39.402000000000001</v>
      </c>
      <c r="Q32" s="3">
        <v>52786</v>
      </c>
      <c r="R32" s="11">
        <f t="shared" si="0"/>
        <v>10536.73</v>
      </c>
      <c r="S32" s="13">
        <f t="shared" si="2"/>
        <v>1.08387096774194E-2</v>
      </c>
      <c r="T32" s="12">
        <f t="shared" si="3"/>
        <v>0.42000000000000171</v>
      </c>
      <c r="U32" s="14">
        <f t="shared" si="4"/>
        <v>1.1400000000000006</v>
      </c>
      <c r="V32" s="12">
        <f t="shared" si="1"/>
        <v>0.78000000000000114</v>
      </c>
      <c r="AA32" s="350">
        <v>44963</v>
      </c>
      <c r="AB32">
        <v>90.88</v>
      </c>
      <c r="AC32">
        <v>93.199399999999997</v>
      </c>
      <c r="AD32">
        <v>21636</v>
      </c>
      <c r="AE32" s="1">
        <f>+AVERAGE($AB$7:AB32)</f>
        <v>84.587307692307689</v>
      </c>
      <c r="AF32" s="1">
        <f>+AVERAGE($AC$7:AC32)</f>
        <v>84.516015384615386</v>
      </c>
    </row>
    <row r="33" spans="2:32" x14ac:dyDescent="0.3">
      <c r="B33" s="8">
        <v>44236</v>
      </c>
      <c r="C33">
        <v>38.08</v>
      </c>
      <c r="D33">
        <v>38.409999999999997</v>
      </c>
      <c r="E33">
        <v>37.630000000000003</v>
      </c>
      <c r="F33">
        <v>38.21</v>
      </c>
      <c r="G33" s="3">
        <v>740</v>
      </c>
      <c r="H33" t="s">
        <v>23</v>
      </c>
      <c r="I33" s="2">
        <v>37.896599999999999</v>
      </c>
      <c r="J33" s="7">
        <v>39.130000000000003</v>
      </c>
      <c r="K33">
        <v>39.229999999999997</v>
      </c>
      <c r="L33">
        <v>38.43</v>
      </c>
      <c r="M33">
        <v>38.82</v>
      </c>
      <c r="N33">
        <v>38.85</v>
      </c>
      <c r="O33" s="3">
        <v>108</v>
      </c>
      <c r="P33" s="2">
        <v>38.549500000000002</v>
      </c>
      <c r="Q33" s="3">
        <v>52855</v>
      </c>
      <c r="R33" s="11">
        <f t="shared" si="0"/>
        <v>4192.5600000000004</v>
      </c>
      <c r="S33" s="13">
        <f t="shared" si="2"/>
        <v>-8.9354097523615117E-3</v>
      </c>
      <c r="T33" s="12">
        <f t="shared" si="3"/>
        <v>-0.35000000000000142</v>
      </c>
      <c r="U33" s="14">
        <f t="shared" si="4"/>
        <v>-3.9999999999999147E-2</v>
      </c>
      <c r="V33" s="12">
        <f t="shared" si="1"/>
        <v>0.79999999999999716</v>
      </c>
      <c r="AA33" s="350">
        <v>44964</v>
      </c>
      <c r="AB33">
        <v>90.29</v>
      </c>
      <c r="AC33">
        <v>90.549899999999994</v>
      </c>
      <c r="AD33">
        <v>19308</v>
      </c>
      <c r="AE33" s="1">
        <f>+AVERAGE($AB$7:AB33)</f>
        <v>84.79851851851852</v>
      </c>
      <c r="AF33" s="1">
        <f>+AVERAGE($AC$7:AC33)</f>
        <v>84.739492592592597</v>
      </c>
    </row>
    <row r="34" spans="2:32" x14ac:dyDescent="0.3">
      <c r="B34" s="8">
        <v>44237</v>
      </c>
      <c r="C34">
        <v>37.96</v>
      </c>
      <c r="D34">
        <v>39.44</v>
      </c>
      <c r="E34">
        <v>37.549999999999997</v>
      </c>
      <c r="F34">
        <v>39.28</v>
      </c>
      <c r="G34" s="3">
        <v>716</v>
      </c>
      <c r="H34" t="s">
        <v>23</v>
      </c>
      <c r="I34" s="2">
        <v>38.790599999999998</v>
      </c>
      <c r="J34" s="7">
        <v>38.299999999999997</v>
      </c>
      <c r="K34">
        <v>40.26</v>
      </c>
      <c r="L34">
        <v>38.270000000000003</v>
      </c>
      <c r="M34">
        <v>39.909999999999997</v>
      </c>
      <c r="N34">
        <v>39.950000000000003</v>
      </c>
      <c r="O34" s="3">
        <v>185</v>
      </c>
      <c r="P34" s="2">
        <v>39.7624</v>
      </c>
      <c r="Q34" s="3">
        <v>52901</v>
      </c>
      <c r="R34" s="11">
        <f t="shared" si="0"/>
        <v>7383.3499999999995</v>
      </c>
      <c r="S34" s="13">
        <f t="shared" si="2"/>
        <v>2.8078310149407537E-2</v>
      </c>
      <c r="T34" s="12">
        <f t="shared" si="3"/>
        <v>1.0899999999999963</v>
      </c>
      <c r="U34" s="14">
        <f t="shared" si="4"/>
        <v>-0.52000000000000313</v>
      </c>
      <c r="V34" s="12">
        <f t="shared" si="1"/>
        <v>1.9899999999999949</v>
      </c>
      <c r="AA34" s="350">
        <v>44965</v>
      </c>
      <c r="AB34">
        <v>90.28</v>
      </c>
      <c r="AC34">
        <v>90.362700000000004</v>
      </c>
      <c r="AD34">
        <v>17236</v>
      </c>
      <c r="AE34" s="1">
        <f>+AVERAGE($AB$7:AB34)</f>
        <v>84.994285714285724</v>
      </c>
      <c r="AF34" s="1">
        <f>+AVERAGE($AC$7:AC34)</f>
        <v>84.940321428571437</v>
      </c>
    </row>
    <row r="35" spans="2:32" x14ac:dyDescent="0.3">
      <c r="B35" s="8">
        <v>44238</v>
      </c>
      <c r="C35">
        <v>39.18</v>
      </c>
      <c r="D35">
        <v>40</v>
      </c>
      <c r="E35">
        <v>38.29</v>
      </c>
      <c r="F35">
        <v>38.71</v>
      </c>
      <c r="G35" s="3">
        <v>2336</v>
      </c>
      <c r="H35" t="s">
        <v>23</v>
      </c>
      <c r="I35" s="2">
        <v>39.269300000000001</v>
      </c>
      <c r="J35" s="7">
        <v>40.35</v>
      </c>
      <c r="K35">
        <v>40.35</v>
      </c>
      <c r="L35">
        <v>39.22</v>
      </c>
      <c r="M35">
        <v>39.340000000000003</v>
      </c>
      <c r="N35">
        <v>38.869999999999997</v>
      </c>
      <c r="O35" s="3">
        <v>125</v>
      </c>
      <c r="P35" s="2">
        <v>39.5032</v>
      </c>
      <c r="Q35" s="3">
        <v>52962</v>
      </c>
      <c r="R35" s="11">
        <f t="shared" si="0"/>
        <v>4917.5</v>
      </c>
      <c r="S35" s="13">
        <f t="shared" si="2"/>
        <v>-1.4282134803307311E-2</v>
      </c>
      <c r="T35" s="12">
        <f t="shared" si="3"/>
        <v>-0.56999999999999318</v>
      </c>
      <c r="U35" s="14">
        <f t="shared" si="4"/>
        <v>0.44000000000000483</v>
      </c>
      <c r="V35" s="12">
        <f t="shared" si="1"/>
        <v>1.1300000000000026</v>
      </c>
      <c r="AA35" s="350">
        <v>44966</v>
      </c>
      <c r="AB35">
        <v>90.96</v>
      </c>
      <c r="AC35">
        <v>91.380899999999997</v>
      </c>
      <c r="AD35">
        <v>19099</v>
      </c>
      <c r="AE35" s="1">
        <f>+AVERAGE($AB$7:AB35)</f>
        <v>85.2</v>
      </c>
      <c r="AF35" s="1">
        <f>+AVERAGE($AC$7:AC35)</f>
        <v>85.162410344827592</v>
      </c>
    </row>
    <row r="36" spans="2:32" x14ac:dyDescent="0.3">
      <c r="B36" s="8">
        <v>44239</v>
      </c>
      <c r="C36">
        <v>38.29</v>
      </c>
      <c r="D36">
        <v>40.1</v>
      </c>
      <c r="E36">
        <v>37.17</v>
      </c>
      <c r="F36">
        <v>39.97</v>
      </c>
      <c r="G36" s="3">
        <v>539</v>
      </c>
      <c r="H36" t="s">
        <v>23</v>
      </c>
      <c r="I36" s="2">
        <v>38.411000000000001</v>
      </c>
      <c r="J36" s="7">
        <v>37.82</v>
      </c>
      <c r="K36">
        <v>40.53</v>
      </c>
      <c r="L36">
        <v>37.82</v>
      </c>
      <c r="M36">
        <v>40.67</v>
      </c>
      <c r="N36">
        <v>40.840000000000003</v>
      </c>
      <c r="O36" s="3">
        <v>622</v>
      </c>
      <c r="P36" s="2">
        <v>39.525700000000001</v>
      </c>
      <c r="Q36" s="3">
        <v>53387</v>
      </c>
      <c r="R36" s="11">
        <f t="shared" si="0"/>
        <v>25296.74</v>
      </c>
      <c r="S36" s="13">
        <f t="shared" si="2"/>
        <v>3.380782918149472E-2</v>
      </c>
      <c r="T36" s="12">
        <f t="shared" si="3"/>
        <v>1.3299999999999983</v>
      </c>
      <c r="U36" s="14">
        <f t="shared" si="4"/>
        <v>-1.5200000000000031</v>
      </c>
      <c r="V36" s="12">
        <f t="shared" si="1"/>
        <v>2.7100000000000009</v>
      </c>
      <c r="AA36" s="350">
        <v>44967</v>
      </c>
      <c r="AB36">
        <v>93.03</v>
      </c>
      <c r="AC36">
        <v>92.505399999999995</v>
      </c>
      <c r="AD36">
        <v>15252</v>
      </c>
      <c r="AE36" s="1">
        <f>+AVERAGE($AB$7:AB36)</f>
        <v>85.461000000000013</v>
      </c>
      <c r="AF36" s="1">
        <f>+AVERAGE($AC$7:AC36)</f>
        <v>85.407176666666672</v>
      </c>
    </row>
    <row r="37" spans="2:32" x14ac:dyDescent="0.3">
      <c r="B37" s="8">
        <v>44242</v>
      </c>
      <c r="C37">
        <v>40.46</v>
      </c>
      <c r="D37">
        <v>40.56</v>
      </c>
      <c r="E37">
        <v>39.49</v>
      </c>
      <c r="F37">
        <v>39.47</v>
      </c>
      <c r="G37" s="3">
        <v>4577</v>
      </c>
      <c r="H37" t="s">
        <v>23</v>
      </c>
      <c r="I37" s="2">
        <v>39.848799999999997</v>
      </c>
      <c r="J37" s="7">
        <v>40.880000000000003</v>
      </c>
      <c r="K37">
        <v>40.93</v>
      </c>
      <c r="L37">
        <v>40.22</v>
      </c>
      <c r="M37">
        <v>40.29</v>
      </c>
      <c r="N37">
        <v>40.35</v>
      </c>
      <c r="O37" s="3">
        <v>1146</v>
      </c>
      <c r="P37" s="2">
        <v>40.487000000000002</v>
      </c>
      <c r="Q37" s="3">
        <v>54089</v>
      </c>
      <c r="R37" s="11">
        <f t="shared" si="0"/>
        <v>46172.34</v>
      </c>
      <c r="S37" s="13">
        <f t="shared" si="2"/>
        <v>-9.3434964347185456E-3</v>
      </c>
      <c r="T37" s="12">
        <f t="shared" si="3"/>
        <v>-0.38000000000000256</v>
      </c>
      <c r="U37" s="14">
        <f t="shared" si="4"/>
        <v>0.21000000000000085</v>
      </c>
      <c r="V37" s="12">
        <f t="shared" si="1"/>
        <v>0.71000000000000085</v>
      </c>
      <c r="AA37" s="350">
        <v>44970</v>
      </c>
      <c r="AB37">
        <v>92.22</v>
      </c>
      <c r="AC37">
        <v>92.263099999999994</v>
      </c>
      <c r="AD37">
        <v>14171</v>
      </c>
      <c r="AE37" s="1">
        <f>+AVERAGE($AB$7:AB37)</f>
        <v>85.679032258064524</v>
      </c>
      <c r="AF37" s="1">
        <f>+AVERAGE($AC$7:AC37)</f>
        <v>85.628335483870984</v>
      </c>
    </row>
    <row r="38" spans="2:32" x14ac:dyDescent="0.3">
      <c r="B38" s="8">
        <v>44243</v>
      </c>
      <c r="C38">
        <v>39.76</v>
      </c>
      <c r="D38">
        <v>40.42</v>
      </c>
      <c r="E38">
        <v>38.82</v>
      </c>
      <c r="F38">
        <v>38.82</v>
      </c>
      <c r="G38" s="3">
        <v>995</v>
      </c>
      <c r="H38" t="s">
        <v>23</v>
      </c>
      <c r="I38" s="2">
        <v>39.975200000000001</v>
      </c>
      <c r="J38" s="7">
        <v>41</v>
      </c>
      <c r="K38">
        <v>41</v>
      </c>
      <c r="L38">
        <v>39.590000000000003</v>
      </c>
      <c r="M38">
        <v>39.590000000000003</v>
      </c>
      <c r="N38">
        <v>39.58</v>
      </c>
      <c r="O38" s="3">
        <v>985</v>
      </c>
      <c r="P38" s="2">
        <v>40.176900000000003</v>
      </c>
      <c r="Q38" s="3">
        <v>54498</v>
      </c>
      <c r="R38" s="11">
        <f t="shared" si="0"/>
        <v>38996.15</v>
      </c>
      <c r="S38" s="13">
        <f t="shared" si="2"/>
        <v>-1.737403822288397E-2</v>
      </c>
      <c r="T38" s="12">
        <f t="shared" si="3"/>
        <v>-0.69999999999999574</v>
      </c>
      <c r="U38" s="14">
        <f t="shared" si="4"/>
        <v>0.71000000000000085</v>
      </c>
      <c r="V38" s="12">
        <f t="shared" si="1"/>
        <v>1.4099999999999966</v>
      </c>
      <c r="AA38" s="350">
        <v>44971</v>
      </c>
      <c r="AB38">
        <v>92.05</v>
      </c>
      <c r="AC38">
        <v>91.643699999999995</v>
      </c>
      <c r="AD38">
        <v>20478</v>
      </c>
      <c r="AE38" s="1">
        <f>+AVERAGE($AB$7:AB38)</f>
        <v>85.878125000000011</v>
      </c>
      <c r="AF38" s="1">
        <f>+AVERAGE($AC$7:AC38)</f>
        <v>85.816315625000016</v>
      </c>
    </row>
    <row r="39" spans="2:32" x14ac:dyDescent="0.3">
      <c r="B39" s="8">
        <v>44244</v>
      </c>
      <c r="C39">
        <v>38.92</v>
      </c>
      <c r="D39">
        <v>39.15</v>
      </c>
      <c r="E39">
        <v>38.020000000000003</v>
      </c>
      <c r="F39">
        <v>38.049999999999997</v>
      </c>
      <c r="G39" s="3">
        <v>804</v>
      </c>
      <c r="H39" t="s">
        <v>23</v>
      </c>
      <c r="I39" s="2">
        <v>38.488100000000003</v>
      </c>
      <c r="J39" s="7">
        <v>40.08</v>
      </c>
      <c r="K39">
        <v>40.08</v>
      </c>
      <c r="L39">
        <v>38.81</v>
      </c>
      <c r="M39">
        <v>38.840000000000003</v>
      </c>
      <c r="N39">
        <v>38.9</v>
      </c>
      <c r="O39" s="3">
        <v>1410</v>
      </c>
      <c r="P39" s="2">
        <v>39.421300000000002</v>
      </c>
      <c r="Q39" s="3">
        <v>54844</v>
      </c>
      <c r="R39" s="11">
        <f t="shared" si="0"/>
        <v>54764.4</v>
      </c>
      <c r="S39" s="13">
        <f t="shared" si="2"/>
        <v>-1.894417782268254E-2</v>
      </c>
      <c r="T39" s="12">
        <f t="shared" si="3"/>
        <v>-0.75</v>
      </c>
      <c r="U39" s="14">
        <f t="shared" si="4"/>
        <v>0.48999999999999488</v>
      </c>
      <c r="V39" s="12">
        <f t="shared" si="1"/>
        <v>1.269999999999996</v>
      </c>
      <c r="AA39" s="350">
        <v>44972</v>
      </c>
      <c r="AB39">
        <v>94.37</v>
      </c>
      <c r="AC39">
        <v>92.692599999999999</v>
      </c>
      <c r="AD39">
        <v>21091</v>
      </c>
      <c r="AE39" s="1">
        <f>+AVERAGE($AB$7:AB39)</f>
        <v>86.13545454545455</v>
      </c>
      <c r="AF39" s="1">
        <f>+AVERAGE($AC$7:AC39)</f>
        <v>86.024687878787887</v>
      </c>
    </row>
    <row r="40" spans="2:32" x14ac:dyDescent="0.3">
      <c r="B40" s="8">
        <v>44245</v>
      </c>
      <c r="C40">
        <v>38.299999999999997</v>
      </c>
      <c r="D40">
        <v>38.65</v>
      </c>
      <c r="E40">
        <v>37.729999999999997</v>
      </c>
      <c r="F40">
        <v>38.28</v>
      </c>
      <c r="G40" s="3">
        <v>638</v>
      </c>
      <c r="H40" t="s">
        <v>23</v>
      </c>
      <c r="I40" s="2">
        <v>38.099200000000003</v>
      </c>
      <c r="J40" s="7">
        <v>39.229999999999997</v>
      </c>
      <c r="K40">
        <v>39.229999999999997</v>
      </c>
      <c r="L40">
        <v>38.619999999999997</v>
      </c>
      <c r="M40">
        <v>39.049999999999997</v>
      </c>
      <c r="N40">
        <v>38.880000000000003</v>
      </c>
      <c r="O40" s="3">
        <v>695</v>
      </c>
      <c r="P40" s="2">
        <v>38.882100000000001</v>
      </c>
      <c r="Q40" s="3">
        <v>55260</v>
      </c>
      <c r="R40" s="11">
        <f t="shared" si="0"/>
        <v>27139.749999999996</v>
      </c>
      <c r="S40" s="13">
        <f t="shared" si="2"/>
        <v>5.4067971163747064E-3</v>
      </c>
      <c r="T40" s="12">
        <f t="shared" si="3"/>
        <v>0.20999999999999375</v>
      </c>
      <c r="U40" s="14">
        <f t="shared" si="4"/>
        <v>0.38999999999999346</v>
      </c>
      <c r="V40" s="12">
        <f t="shared" si="1"/>
        <v>0.60999999999999943</v>
      </c>
      <c r="AA40" s="350">
        <v>44973</v>
      </c>
      <c r="AB40">
        <v>97.54</v>
      </c>
      <c r="AC40">
        <v>96.713700000000003</v>
      </c>
      <c r="AD40">
        <v>23159</v>
      </c>
      <c r="AE40" s="1">
        <f>+AVERAGE($AB$7:AB40)</f>
        <v>86.470882352941189</v>
      </c>
      <c r="AF40" s="1">
        <f>+AVERAGE($AC$7:AC40)</f>
        <v>86.339070588235302</v>
      </c>
    </row>
    <row r="41" spans="2:32" x14ac:dyDescent="0.3">
      <c r="B41" s="8">
        <v>44246</v>
      </c>
      <c r="C41">
        <v>37.96</v>
      </c>
      <c r="D41">
        <v>38.6</v>
      </c>
      <c r="E41">
        <v>37.340000000000003</v>
      </c>
      <c r="F41">
        <v>37.369999999999997</v>
      </c>
      <c r="G41" s="3">
        <v>653</v>
      </c>
      <c r="H41" t="s">
        <v>23</v>
      </c>
      <c r="I41" s="2">
        <v>38.0501</v>
      </c>
      <c r="J41" s="7">
        <v>39.24</v>
      </c>
      <c r="K41">
        <v>39.39</v>
      </c>
      <c r="L41">
        <v>38.130000000000003</v>
      </c>
      <c r="M41">
        <v>38.15</v>
      </c>
      <c r="N41">
        <v>38.15</v>
      </c>
      <c r="O41" s="3">
        <v>1237</v>
      </c>
      <c r="P41" s="2">
        <v>38.588900000000002</v>
      </c>
      <c r="Q41" s="3">
        <v>55501</v>
      </c>
      <c r="R41" s="11">
        <f t="shared" si="0"/>
        <v>47191.549999999996</v>
      </c>
      <c r="S41" s="13">
        <f t="shared" si="2"/>
        <v>-2.3047375160051176E-2</v>
      </c>
      <c r="T41" s="12">
        <f t="shared" si="3"/>
        <v>-0.89999999999999858</v>
      </c>
      <c r="U41" s="14">
        <f t="shared" si="4"/>
        <v>0.19000000000000483</v>
      </c>
      <c r="V41" s="12">
        <f t="shared" si="1"/>
        <v>1.259999999999998</v>
      </c>
      <c r="AA41" s="350">
        <v>44974</v>
      </c>
      <c r="AB41">
        <v>96.25</v>
      </c>
      <c r="AC41">
        <v>96.991500000000002</v>
      </c>
      <c r="AD41">
        <v>16835</v>
      </c>
      <c r="AE41" s="1">
        <f>+AVERAGE($AB$7:AB41)</f>
        <v>86.750285714285724</v>
      </c>
      <c r="AF41" s="1">
        <f>+AVERAGE($AC$7:AC41)</f>
        <v>86.643425714285726</v>
      </c>
    </row>
    <row r="42" spans="2:32" x14ac:dyDescent="0.3">
      <c r="B42" s="8">
        <v>44249</v>
      </c>
      <c r="C42">
        <v>37.29</v>
      </c>
      <c r="D42">
        <v>37.9</v>
      </c>
      <c r="E42">
        <v>36.49</v>
      </c>
      <c r="F42">
        <v>37.92</v>
      </c>
      <c r="G42" s="3">
        <v>1505</v>
      </c>
      <c r="H42" t="s">
        <v>23</v>
      </c>
      <c r="I42" s="2">
        <v>37.014600000000002</v>
      </c>
      <c r="J42" s="7">
        <v>38.42</v>
      </c>
      <c r="K42">
        <v>38.82</v>
      </c>
      <c r="L42">
        <v>37.29</v>
      </c>
      <c r="M42">
        <v>38.69</v>
      </c>
      <c r="N42">
        <v>38.65</v>
      </c>
      <c r="O42" s="3">
        <v>489</v>
      </c>
      <c r="P42" s="2">
        <v>37.802300000000002</v>
      </c>
      <c r="Q42" s="3">
        <v>55757</v>
      </c>
      <c r="R42" s="11">
        <f t="shared" si="0"/>
        <v>18919.41</v>
      </c>
      <c r="S42" s="13">
        <f t="shared" si="2"/>
        <v>1.4154652686762859E-2</v>
      </c>
      <c r="T42" s="12">
        <f t="shared" si="3"/>
        <v>0.53999999999999915</v>
      </c>
      <c r="U42" s="14">
        <f t="shared" si="4"/>
        <v>0.27000000000000313</v>
      </c>
      <c r="V42" s="12">
        <f t="shared" si="1"/>
        <v>1.5300000000000011</v>
      </c>
      <c r="AA42" s="350">
        <v>44977</v>
      </c>
      <c r="AB42">
        <v>98.35</v>
      </c>
      <c r="AC42">
        <v>98.369399999999999</v>
      </c>
      <c r="AD42">
        <v>18598</v>
      </c>
      <c r="AE42" s="1">
        <f>+AVERAGE($AB$7:AB42)</f>
        <v>87.072500000000005</v>
      </c>
      <c r="AF42" s="1">
        <f>+AVERAGE($AC$7:AC42)</f>
        <v>86.969147222222233</v>
      </c>
    </row>
    <row r="43" spans="2:32" x14ac:dyDescent="0.3">
      <c r="B43" s="8">
        <v>44250</v>
      </c>
      <c r="C43">
        <v>38.229999999999997</v>
      </c>
      <c r="D43">
        <v>38.31</v>
      </c>
      <c r="E43">
        <v>37.56</v>
      </c>
      <c r="F43">
        <v>38.619999999999997</v>
      </c>
      <c r="G43" s="3">
        <v>332</v>
      </c>
      <c r="H43" t="s">
        <v>23</v>
      </c>
      <c r="I43" s="2">
        <v>37.783200000000001</v>
      </c>
      <c r="J43" s="7">
        <v>38.659999999999997</v>
      </c>
      <c r="K43">
        <v>39.479999999999997</v>
      </c>
      <c r="L43">
        <v>38.17</v>
      </c>
      <c r="M43">
        <v>39.409999999999997</v>
      </c>
      <c r="N43">
        <v>39.35</v>
      </c>
      <c r="O43" s="3">
        <v>216</v>
      </c>
      <c r="P43" s="2">
        <v>38.636800000000001</v>
      </c>
      <c r="Q43" s="3">
        <v>55780</v>
      </c>
      <c r="R43" s="11">
        <f t="shared" si="0"/>
        <v>8512.56</v>
      </c>
      <c r="S43" s="13">
        <f t="shared" si="2"/>
        <v>1.8609459808736073E-2</v>
      </c>
      <c r="T43" s="12">
        <f t="shared" si="3"/>
        <v>0.71999999999999886</v>
      </c>
      <c r="U43" s="14">
        <f t="shared" si="4"/>
        <v>-3.0000000000001137E-2</v>
      </c>
      <c r="V43" s="12">
        <f t="shared" si="1"/>
        <v>1.3099999999999952</v>
      </c>
      <c r="AA43" s="350">
        <v>44978</v>
      </c>
      <c r="AB43">
        <v>100.34</v>
      </c>
      <c r="AC43">
        <v>99.479799999999997</v>
      </c>
      <c r="AD43">
        <v>22658</v>
      </c>
      <c r="AE43" s="1">
        <f>+AVERAGE($AB$7:AB43)</f>
        <v>87.431081081081089</v>
      </c>
      <c r="AF43" s="1">
        <f>+AVERAGE($AC$7:AC43)</f>
        <v>87.307272972972982</v>
      </c>
    </row>
    <row r="44" spans="2:32" x14ac:dyDescent="0.3">
      <c r="B44" s="8">
        <v>44251</v>
      </c>
      <c r="C44">
        <v>38.549999999999997</v>
      </c>
      <c r="D44">
        <v>39.200000000000003</v>
      </c>
      <c r="E44">
        <v>38.28</v>
      </c>
      <c r="F44">
        <v>39.1</v>
      </c>
      <c r="G44" s="3">
        <v>109</v>
      </c>
      <c r="H44" t="s">
        <v>23</v>
      </c>
      <c r="I44" s="2">
        <v>38.679400000000001</v>
      </c>
      <c r="J44" s="7">
        <v>39.36</v>
      </c>
      <c r="K44">
        <v>39.950000000000003</v>
      </c>
      <c r="L44">
        <v>39.22</v>
      </c>
      <c r="M44">
        <v>39.9</v>
      </c>
      <c r="N44">
        <v>39.94</v>
      </c>
      <c r="O44" s="3">
        <v>67</v>
      </c>
      <c r="P44" s="2">
        <v>39.384599999999999</v>
      </c>
      <c r="Q44" s="3">
        <v>55800</v>
      </c>
      <c r="R44" s="11">
        <f t="shared" si="0"/>
        <v>2673.2999999999997</v>
      </c>
      <c r="S44" s="13">
        <f t="shared" si="2"/>
        <v>1.243339253996445E-2</v>
      </c>
      <c r="T44" s="12">
        <f t="shared" si="3"/>
        <v>0.49000000000000199</v>
      </c>
      <c r="U44" s="14">
        <f t="shared" si="4"/>
        <v>-4.9999999999997158E-2</v>
      </c>
      <c r="V44" s="12">
        <f t="shared" si="1"/>
        <v>0.73000000000000398</v>
      </c>
      <c r="AA44" s="350">
        <v>44979</v>
      </c>
      <c r="AB44">
        <v>96.77</v>
      </c>
      <c r="AC44">
        <v>98.066599999999994</v>
      </c>
      <c r="AD44">
        <v>18703</v>
      </c>
      <c r="AE44" s="1">
        <f>+AVERAGE($AB$7:AB44)</f>
        <v>87.676842105263162</v>
      </c>
      <c r="AF44" s="1">
        <f>+AVERAGE($AC$7:AC44)</f>
        <v>87.590413157894744</v>
      </c>
    </row>
    <row r="45" spans="2:32" x14ac:dyDescent="0.3">
      <c r="B45" s="8">
        <v>44252</v>
      </c>
      <c r="C45">
        <v>39.409999999999997</v>
      </c>
      <c r="D45">
        <v>39.43</v>
      </c>
      <c r="E45">
        <v>38.19</v>
      </c>
      <c r="F45">
        <v>38.21</v>
      </c>
      <c r="G45" s="3">
        <v>914</v>
      </c>
      <c r="H45" t="s">
        <v>23</v>
      </c>
      <c r="I45" s="2">
        <v>38.754100000000001</v>
      </c>
      <c r="J45" s="7">
        <v>39.700000000000003</v>
      </c>
      <c r="K45">
        <v>39.700000000000003</v>
      </c>
      <c r="L45">
        <v>39.130000000000003</v>
      </c>
      <c r="M45">
        <v>39.03</v>
      </c>
      <c r="N45">
        <v>38.85</v>
      </c>
      <c r="O45" s="3">
        <v>483</v>
      </c>
      <c r="P45" s="2">
        <v>39.447800000000001</v>
      </c>
      <c r="Q45" s="3">
        <v>55752</v>
      </c>
      <c r="R45" s="11">
        <f t="shared" si="0"/>
        <v>18851.490000000002</v>
      </c>
      <c r="S45" s="13">
        <f t="shared" si="2"/>
        <v>-2.1804511278195382E-2</v>
      </c>
      <c r="T45" s="12">
        <f t="shared" si="3"/>
        <v>-0.86999999999999744</v>
      </c>
      <c r="U45" s="14">
        <f t="shared" si="4"/>
        <v>-0.19999999999999574</v>
      </c>
      <c r="V45" s="12">
        <f t="shared" si="1"/>
        <v>0.57000000000000028</v>
      </c>
      <c r="AA45" s="350">
        <v>44980</v>
      </c>
      <c r="AB45">
        <v>97.58</v>
      </c>
      <c r="AC45">
        <v>97.075800000000001</v>
      </c>
      <c r="AD45">
        <v>15334</v>
      </c>
      <c r="AE45" s="1">
        <f>+AVERAGE($AB$7:AB45)</f>
        <v>87.930769230769229</v>
      </c>
      <c r="AF45" s="1">
        <f>+AVERAGE($AC$7:AC45)</f>
        <v>87.833628205128221</v>
      </c>
    </row>
    <row r="46" spans="2:32" x14ac:dyDescent="0.3">
      <c r="B46" s="8">
        <v>44253</v>
      </c>
      <c r="C46">
        <v>38</v>
      </c>
      <c r="D46">
        <v>38</v>
      </c>
      <c r="E46">
        <v>37.19</v>
      </c>
      <c r="F46">
        <v>37.229999999999997</v>
      </c>
      <c r="G46" s="3">
        <v>839</v>
      </c>
      <c r="H46" t="s">
        <v>23</v>
      </c>
      <c r="I46" s="2">
        <v>37.655000000000001</v>
      </c>
      <c r="J46" s="7">
        <v>38.450000000000003</v>
      </c>
      <c r="K46">
        <v>38.65</v>
      </c>
      <c r="L46">
        <v>38.369999999999997</v>
      </c>
      <c r="M46">
        <v>38.049999999999997</v>
      </c>
      <c r="N46">
        <v>38.020000000000003</v>
      </c>
      <c r="O46" s="3">
        <v>395</v>
      </c>
      <c r="P46" s="2">
        <v>38.530700000000003</v>
      </c>
      <c r="Q46" s="3">
        <v>55812</v>
      </c>
      <c r="R46" s="11">
        <f t="shared" si="0"/>
        <v>15029.749999999998</v>
      </c>
      <c r="S46" s="13">
        <f t="shared" si="2"/>
        <v>-2.5108890596976741E-2</v>
      </c>
      <c r="T46" s="12">
        <f t="shared" si="3"/>
        <v>-0.98000000000000398</v>
      </c>
      <c r="U46" s="14">
        <f t="shared" si="4"/>
        <v>-0.57999999999999829</v>
      </c>
      <c r="V46" s="12">
        <f t="shared" si="1"/>
        <v>0.28000000000000114</v>
      </c>
      <c r="AA46" s="350">
        <v>44981</v>
      </c>
      <c r="AB46">
        <v>97.39</v>
      </c>
      <c r="AC46">
        <v>98.451099999999997</v>
      </c>
      <c r="AD46">
        <v>16989</v>
      </c>
      <c r="AE46" s="1">
        <f>+AVERAGE($AB$7:AB46)</f>
        <v>88.167249999999996</v>
      </c>
      <c r="AF46" s="1">
        <f>+AVERAGE($AC$7:AC46)</f>
        <v>88.099065000000024</v>
      </c>
    </row>
    <row r="47" spans="2:32" x14ac:dyDescent="0.3">
      <c r="B47" s="8">
        <v>44256</v>
      </c>
      <c r="C47">
        <v>37.78</v>
      </c>
      <c r="D47">
        <v>38.08</v>
      </c>
      <c r="E47">
        <v>37.020000000000003</v>
      </c>
      <c r="F47">
        <v>37.08</v>
      </c>
      <c r="G47" s="3">
        <v>754</v>
      </c>
      <c r="H47" t="s">
        <v>23</v>
      </c>
      <c r="I47" s="2">
        <v>37.305100000000003</v>
      </c>
      <c r="J47" s="7">
        <v>38.630000000000003</v>
      </c>
      <c r="K47">
        <v>38.630000000000003</v>
      </c>
      <c r="L47">
        <v>38</v>
      </c>
      <c r="M47">
        <v>37.909999999999997</v>
      </c>
      <c r="N47">
        <v>37.840000000000003</v>
      </c>
      <c r="O47" s="3">
        <v>415</v>
      </c>
      <c r="P47" s="2">
        <v>38.4437</v>
      </c>
      <c r="Q47" s="3">
        <v>56029</v>
      </c>
      <c r="R47" s="11">
        <f t="shared" si="0"/>
        <v>15732.649999999998</v>
      </c>
      <c r="S47" s="13">
        <f t="shared" si="2"/>
        <v>-3.6793692509855536E-3</v>
      </c>
      <c r="T47" s="12">
        <f t="shared" si="3"/>
        <v>-0.14000000000000057</v>
      </c>
      <c r="U47" s="14">
        <f t="shared" si="4"/>
        <v>0.5800000000000054</v>
      </c>
      <c r="V47" s="12">
        <f t="shared" si="1"/>
        <v>0.63000000000000256</v>
      </c>
      <c r="AA47" s="350">
        <v>44984</v>
      </c>
      <c r="AB47">
        <v>100.23</v>
      </c>
      <c r="AC47">
        <v>99.241600000000005</v>
      </c>
      <c r="AD47">
        <v>18728</v>
      </c>
      <c r="AE47" s="1">
        <f>+AVERAGE($AB$7:AB47)</f>
        <v>88.461463414634153</v>
      </c>
      <c r="AF47" s="1">
        <f>+AVERAGE($AC$7:AC47)</f>
        <v>88.37083414634148</v>
      </c>
    </row>
    <row r="48" spans="2:32" x14ac:dyDescent="0.3">
      <c r="B48" s="8">
        <v>44257</v>
      </c>
      <c r="C48">
        <v>36.979999999999997</v>
      </c>
      <c r="D48">
        <v>38.22</v>
      </c>
      <c r="E48">
        <v>36.79</v>
      </c>
      <c r="F48">
        <v>38.299999999999997</v>
      </c>
      <c r="G48" s="3">
        <v>995</v>
      </c>
      <c r="H48" t="s">
        <v>23</v>
      </c>
      <c r="I48" s="2">
        <v>37.467700000000001</v>
      </c>
      <c r="J48" s="7">
        <v>38.22</v>
      </c>
      <c r="K48">
        <v>39.119999999999997</v>
      </c>
      <c r="L48">
        <v>38.090000000000003</v>
      </c>
      <c r="M48">
        <v>39.14</v>
      </c>
      <c r="N48">
        <v>39.130000000000003</v>
      </c>
      <c r="O48" s="3">
        <v>397</v>
      </c>
      <c r="P48" s="2">
        <v>38.369500000000002</v>
      </c>
      <c r="Q48" s="3">
        <v>55841</v>
      </c>
      <c r="R48" s="11">
        <f t="shared" si="0"/>
        <v>15538.58</v>
      </c>
      <c r="S48" s="13">
        <f t="shared" si="2"/>
        <v>3.244526510155632E-2</v>
      </c>
      <c r="T48" s="12">
        <f t="shared" si="3"/>
        <v>1.230000000000004</v>
      </c>
      <c r="U48" s="14">
        <f t="shared" si="4"/>
        <v>0.31000000000000227</v>
      </c>
      <c r="V48" s="12">
        <f t="shared" si="1"/>
        <v>1.029999999999994</v>
      </c>
      <c r="AA48" s="350">
        <v>44985</v>
      </c>
      <c r="AB48">
        <v>99.8</v>
      </c>
      <c r="AC48">
        <v>99.783900000000003</v>
      </c>
      <c r="AD48">
        <v>18723</v>
      </c>
      <c r="AE48" s="1">
        <f>+AVERAGE($AB$7:AB48)</f>
        <v>88.73142857142858</v>
      </c>
      <c r="AF48" s="1">
        <f>+AVERAGE($AC$7:AC48)</f>
        <v>88.642573809523824</v>
      </c>
    </row>
    <row r="49" spans="2:32" x14ac:dyDescent="0.3">
      <c r="B49" s="8">
        <v>44258</v>
      </c>
      <c r="C49">
        <v>38.21</v>
      </c>
      <c r="D49">
        <v>38.21</v>
      </c>
      <c r="E49">
        <v>37.08</v>
      </c>
      <c r="F49">
        <v>37.42</v>
      </c>
      <c r="G49" s="3">
        <v>790</v>
      </c>
      <c r="H49" t="s">
        <v>23</v>
      </c>
      <c r="I49" s="2">
        <v>37.356499999999997</v>
      </c>
      <c r="J49" s="7">
        <v>38.630000000000003</v>
      </c>
      <c r="K49">
        <v>38.630000000000003</v>
      </c>
      <c r="L49">
        <v>38.22</v>
      </c>
      <c r="M49">
        <v>38.28</v>
      </c>
      <c r="N49">
        <v>38.24</v>
      </c>
      <c r="O49" s="3">
        <v>64</v>
      </c>
      <c r="P49" s="2">
        <v>38.455300000000001</v>
      </c>
      <c r="Q49" s="3">
        <v>55850</v>
      </c>
      <c r="R49" s="11">
        <f t="shared" si="0"/>
        <v>2449.92</v>
      </c>
      <c r="S49" s="13">
        <f t="shared" si="2"/>
        <v>-2.1972406745017881E-2</v>
      </c>
      <c r="T49" s="12">
        <f t="shared" si="3"/>
        <v>-0.85999999999999943</v>
      </c>
      <c r="U49" s="14">
        <f t="shared" si="4"/>
        <v>-0.50999999999999801</v>
      </c>
      <c r="V49" s="12">
        <f t="shared" si="1"/>
        <v>0.41000000000000369</v>
      </c>
      <c r="AA49" s="350">
        <v>44986</v>
      </c>
      <c r="AB49">
        <v>96.92</v>
      </c>
      <c r="AC49">
        <v>97.901300000000006</v>
      </c>
      <c r="AD49">
        <v>19314</v>
      </c>
      <c r="AE49" s="1">
        <f>+AVERAGE($AB$7:AB49)</f>
        <v>88.921860465116282</v>
      </c>
      <c r="AF49" s="1">
        <f>+AVERAGE($AC$7:AC49)</f>
        <v>88.857893023255826</v>
      </c>
    </row>
    <row r="50" spans="2:32" x14ac:dyDescent="0.3">
      <c r="B50" s="8">
        <v>44259</v>
      </c>
      <c r="C50">
        <v>37.520000000000003</v>
      </c>
      <c r="D50">
        <v>38.06</v>
      </c>
      <c r="E50">
        <v>36.64</v>
      </c>
      <c r="F50">
        <v>38.11</v>
      </c>
      <c r="G50" s="3">
        <v>907</v>
      </c>
      <c r="H50" t="s">
        <v>23</v>
      </c>
      <c r="I50" s="2">
        <v>37.235900000000001</v>
      </c>
      <c r="J50" s="7">
        <v>38.01</v>
      </c>
      <c r="K50">
        <v>38.83</v>
      </c>
      <c r="L50">
        <v>37.729999999999997</v>
      </c>
      <c r="M50">
        <v>38.96</v>
      </c>
      <c r="N50">
        <v>39.01</v>
      </c>
      <c r="O50" s="3">
        <v>197</v>
      </c>
      <c r="P50" s="2">
        <v>38.120399999999997</v>
      </c>
      <c r="Q50" s="3">
        <v>55902</v>
      </c>
      <c r="R50" s="11">
        <f t="shared" si="0"/>
        <v>7675.12</v>
      </c>
      <c r="S50" s="13">
        <f t="shared" si="2"/>
        <v>1.7763845350052154E-2</v>
      </c>
      <c r="T50" s="12">
        <f t="shared" si="3"/>
        <v>0.67999999999999972</v>
      </c>
      <c r="U50" s="14">
        <f t="shared" si="4"/>
        <v>-0.27000000000000313</v>
      </c>
      <c r="V50" s="12">
        <f t="shared" si="1"/>
        <v>1.1000000000000014</v>
      </c>
      <c r="AA50" s="350">
        <v>44987</v>
      </c>
      <c r="AB50">
        <v>93.38</v>
      </c>
      <c r="AC50">
        <v>95.265600000000006</v>
      </c>
      <c r="AD50">
        <v>24544</v>
      </c>
      <c r="AE50" s="1">
        <f>+AVERAGE($AB$7:AB50)</f>
        <v>89.023181818181826</v>
      </c>
      <c r="AF50" s="1">
        <f>+AVERAGE($AC$7:AC50)</f>
        <v>89.003522727272738</v>
      </c>
    </row>
    <row r="51" spans="2:32" x14ac:dyDescent="0.3">
      <c r="B51" s="8">
        <v>44260</v>
      </c>
      <c r="C51">
        <v>38.1</v>
      </c>
      <c r="D51">
        <v>39.07</v>
      </c>
      <c r="E51">
        <v>37.75</v>
      </c>
      <c r="F51">
        <v>38.96</v>
      </c>
      <c r="G51" s="3">
        <v>799</v>
      </c>
      <c r="H51" t="s">
        <v>23</v>
      </c>
      <c r="I51" s="2">
        <v>38.543199999999999</v>
      </c>
      <c r="J51" s="7">
        <v>38.979999999999997</v>
      </c>
      <c r="K51">
        <v>39.75</v>
      </c>
      <c r="L51">
        <v>38.659999999999997</v>
      </c>
      <c r="M51">
        <v>39.81</v>
      </c>
      <c r="N51">
        <v>39.71</v>
      </c>
      <c r="O51" s="3">
        <v>61</v>
      </c>
      <c r="P51" s="2">
        <v>39.093000000000004</v>
      </c>
      <c r="Q51" s="3">
        <v>55934</v>
      </c>
      <c r="R51" s="11">
        <f t="shared" si="0"/>
        <v>2428.4100000000003</v>
      </c>
      <c r="S51" s="13">
        <f t="shared" si="2"/>
        <v>2.1817248459959027E-2</v>
      </c>
      <c r="T51" s="12">
        <f t="shared" si="3"/>
        <v>0.85000000000000142</v>
      </c>
      <c r="U51" s="14">
        <f t="shared" si="4"/>
        <v>1.9999999999996021E-2</v>
      </c>
      <c r="V51" s="12">
        <f t="shared" si="1"/>
        <v>1.0900000000000034</v>
      </c>
      <c r="AA51" s="350">
        <v>44988</v>
      </c>
      <c r="AB51">
        <v>92.18</v>
      </c>
      <c r="AC51">
        <v>92.565100000000001</v>
      </c>
      <c r="AD51">
        <v>20420</v>
      </c>
      <c r="AE51" s="1">
        <f>+AVERAGE($AB$7:AB51)</f>
        <v>89.093333333333334</v>
      </c>
      <c r="AF51" s="1">
        <f>+AVERAGE($AC$7:AC51)</f>
        <v>89.082668888888904</v>
      </c>
    </row>
    <row r="52" spans="2:32" x14ac:dyDescent="0.3">
      <c r="B52" s="8">
        <v>44263</v>
      </c>
      <c r="C52">
        <v>38.9</v>
      </c>
      <c r="D52">
        <v>39.090000000000003</v>
      </c>
      <c r="E52">
        <v>38.47</v>
      </c>
      <c r="F52">
        <v>39.07</v>
      </c>
      <c r="G52" s="3">
        <v>718</v>
      </c>
      <c r="H52" t="s">
        <v>23</v>
      </c>
      <c r="I52" s="2">
        <v>38.748100000000001</v>
      </c>
      <c r="J52" s="7">
        <v>39.299999999999997</v>
      </c>
      <c r="K52">
        <v>39.950000000000003</v>
      </c>
      <c r="L52">
        <v>39.299999999999997</v>
      </c>
      <c r="M52">
        <v>39.92</v>
      </c>
      <c r="N52">
        <v>39.840000000000003</v>
      </c>
      <c r="O52" s="3">
        <v>59</v>
      </c>
      <c r="P52" s="2">
        <v>39.446599999999997</v>
      </c>
      <c r="Q52" s="3">
        <v>55966</v>
      </c>
      <c r="R52" s="11">
        <f t="shared" si="0"/>
        <v>2355.2800000000002</v>
      </c>
      <c r="S52" s="13">
        <f t="shared" si="2"/>
        <v>2.7631248430042277E-3</v>
      </c>
      <c r="T52" s="12">
        <f t="shared" si="3"/>
        <v>0.10999999999999943</v>
      </c>
      <c r="U52" s="14">
        <f t="shared" si="4"/>
        <v>-0.51000000000000512</v>
      </c>
      <c r="V52" s="12">
        <f t="shared" si="1"/>
        <v>0.65000000000000568</v>
      </c>
      <c r="AA52" s="350">
        <v>44991</v>
      </c>
      <c r="AB52">
        <v>92.98</v>
      </c>
      <c r="AC52">
        <v>93.2089</v>
      </c>
      <c r="AD52">
        <v>16038</v>
      </c>
      <c r="AE52" s="1">
        <f>+AVERAGE($AB$7:AB52)</f>
        <v>89.177826086956529</v>
      </c>
      <c r="AF52" s="1">
        <f>+AVERAGE($AC$7:AC52)</f>
        <v>89.172369565217394</v>
      </c>
    </row>
    <row r="53" spans="2:32" x14ac:dyDescent="0.3">
      <c r="B53" s="8">
        <v>44264</v>
      </c>
      <c r="C53">
        <v>39.25</v>
      </c>
      <c r="D53">
        <v>40.65</v>
      </c>
      <c r="E53">
        <v>39.1</v>
      </c>
      <c r="F53">
        <v>40.58</v>
      </c>
      <c r="G53" s="3">
        <v>654</v>
      </c>
      <c r="H53" t="s">
        <v>23</v>
      </c>
      <c r="I53" s="2">
        <v>40.067799999999998</v>
      </c>
      <c r="J53" s="7">
        <v>40.68</v>
      </c>
      <c r="K53">
        <v>40.81</v>
      </c>
      <c r="L53">
        <v>40.68</v>
      </c>
      <c r="M53">
        <v>41.43</v>
      </c>
      <c r="N53">
        <v>41.49</v>
      </c>
      <c r="O53" s="3">
        <v>811</v>
      </c>
      <c r="P53" s="2">
        <v>40.766399999999997</v>
      </c>
      <c r="Q53" s="3">
        <v>56064</v>
      </c>
      <c r="R53" s="11">
        <f t="shared" si="0"/>
        <v>33599.730000000003</v>
      </c>
      <c r="S53" s="13">
        <f t="shared" si="2"/>
        <v>3.7825651302605179E-2</v>
      </c>
      <c r="T53" s="12">
        <f t="shared" si="3"/>
        <v>1.509999999999998</v>
      </c>
      <c r="U53" s="14">
        <f t="shared" si="4"/>
        <v>0.75999999999999801</v>
      </c>
      <c r="V53" s="12">
        <f t="shared" si="1"/>
        <v>0.13000000000000256</v>
      </c>
      <c r="AA53" s="350">
        <v>44992</v>
      </c>
      <c r="AB53">
        <v>95.69</v>
      </c>
      <c r="AC53">
        <v>95.315899999999999</v>
      </c>
      <c r="AD53">
        <v>21829</v>
      </c>
      <c r="AE53" s="1">
        <f>+AVERAGE($AB$7:AB53)</f>
        <v>89.316382978723396</v>
      </c>
      <c r="AF53" s="1">
        <f>+AVERAGE($AC$7:AC53)</f>
        <v>89.303082978723396</v>
      </c>
    </row>
    <row r="54" spans="2:32" x14ac:dyDescent="0.3">
      <c r="B54" s="8">
        <v>44265</v>
      </c>
      <c r="C54">
        <v>40.64</v>
      </c>
      <c r="D54">
        <v>41.6</v>
      </c>
      <c r="E54">
        <v>40.64</v>
      </c>
      <c r="F54">
        <v>41.47</v>
      </c>
      <c r="G54" s="3">
        <v>429</v>
      </c>
      <c r="H54" t="s">
        <v>23</v>
      </c>
      <c r="I54" s="2">
        <v>41.248899999999999</v>
      </c>
      <c r="J54" s="7">
        <v>41.69</v>
      </c>
      <c r="K54">
        <v>42.45</v>
      </c>
      <c r="L54">
        <v>41.69</v>
      </c>
      <c r="M54">
        <v>42.34</v>
      </c>
      <c r="N54">
        <v>42.3</v>
      </c>
      <c r="O54" s="3">
        <v>645</v>
      </c>
      <c r="P54" s="2">
        <v>42.240099999999998</v>
      </c>
      <c r="Q54" s="3">
        <v>56608</v>
      </c>
      <c r="R54" s="11">
        <f t="shared" si="0"/>
        <v>27309.300000000003</v>
      </c>
      <c r="S54" s="13">
        <f t="shared" si="2"/>
        <v>2.1964759835867875E-2</v>
      </c>
      <c r="T54" s="12">
        <f t="shared" si="3"/>
        <v>0.91000000000000369</v>
      </c>
      <c r="U54" s="14">
        <f t="shared" si="4"/>
        <v>0.25999999999999801</v>
      </c>
      <c r="V54" s="12">
        <f t="shared" si="1"/>
        <v>0.76000000000000512</v>
      </c>
      <c r="AA54" s="350">
        <v>44993</v>
      </c>
      <c r="AB54">
        <v>97.85</v>
      </c>
      <c r="AC54">
        <v>97.704700000000003</v>
      </c>
      <c r="AD54">
        <v>18260</v>
      </c>
      <c r="AE54" s="1">
        <f>+AVERAGE($AB$7:AB54)</f>
        <v>89.494166666666672</v>
      </c>
      <c r="AF54" s="1">
        <f>+AVERAGE($AC$7:AC54)</f>
        <v>89.478116666666665</v>
      </c>
    </row>
    <row r="55" spans="2:32" x14ac:dyDescent="0.3">
      <c r="B55" s="8">
        <v>44266</v>
      </c>
      <c r="C55">
        <v>41.4</v>
      </c>
      <c r="D55">
        <v>42.49</v>
      </c>
      <c r="E55">
        <v>41.05</v>
      </c>
      <c r="F55">
        <v>41.86</v>
      </c>
      <c r="G55" s="3">
        <v>829</v>
      </c>
      <c r="H55" t="s">
        <v>23</v>
      </c>
      <c r="I55" s="2">
        <v>41.819099999999999</v>
      </c>
      <c r="J55" s="7">
        <v>42.98</v>
      </c>
      <c r="K55">
        <v>43.27</v>
      </c>
      <c r="L55">
        <v>42.63</v>
      </c>
      <c r="M55">
        <v>42.73</v>
      </c>
      <c r="N55">
        <v>42.61</v>
      </c>
      <c r="O55" s="3">
        <v>149</v>
      </c>
      <c r="P55" s="2">
        <v>42.873100000000001</v>
      </c>
      <c r="Q55" s="3">
        <v>56675</v>
      </c>
      <c r="R55" s="11">
        <f t="shared" si="0"/>
        <v>6366.7699999999995</v>
      </c>
      <c r="S55" s="13">
        <f t="shared" si="2"/>
        <v>9.21114785073196E-3</v>
      </c>
      <c r="T55" s="12">
        <f t="shared" si="3"/>
        <v>0.38999999999999346</v>
      </c>
      <c r="U55" s="14">
        <f t="shared" si="4"/>
        <v>0.63999999999999346</v>
      </c>
      <c r="V55" s="12">
        <f t="shared" si="1"/>
        <v>0.64000000000000057</v>
      </c>
      <c r="AA55" s="350">
        <v>44994</v>
      </c>
      <c r="AB55">
        <v>98.42</v>
      </c>
      <c r="AC55">
        <v>98.181700000000006</v>
      </c>
      <c r="AD55">
        <v>24407</v>
      </c>
      <c r="AE55" s="1">
        <f>+AVERAGE($AB$7:AB55)</f>
        <v>89.676326530612258</v>
      </c>
      <c r="AF55" s="1">
        <f>+AVERAGE($AC$7:AC55)</f>
        <v>89.655740816326528</v>
      </c>
    </row>
    <row r="56" spans="2:32" x14ac:dyDescent="0.3">
      <c r="B56" s="8">
        <v>44267</v>
      </c>
      <c r="C56">
        <v>42.12</v>
      </c>
      <c r="D56">
        <v>42.78</v>
      </c>
      <c r="E56">
        <v>41.48</v>
      </c>
      <c r="F56">
        <v>42.79</v>
      </c>
      <c r="G56" s="3">
        <v>817</v>
      </c>
      <c r="H56" t="s">
        <v>23</v>
      </c>
      <c r="I56" s="2">
        <v>42.188000000000002</v>
      </c>
      <c r="J56" s="7">
        <v>42.69</v>
      </c>
      <c r="K56">
        <v>43.65</v>
      </c>
      <c r="L56">
        <v>42.51</v>
      </c>
      <c r="M56">
        <v>43.66</v>
      </c>
      <c r="N56">
        <v>43.65</v>
      </c>
      <c r="O56" s="3">
        <v>100</v>
      </c>
      <c r="P56" s="2">
        <v>43.124000000000002</v>
      </c>
      <c r="Q56" s="3">
        <v>56674</v>
      </c>
      <c r="R56" s="11">
        <f t="shared" si="0"/>
        <v>4366</v>
      </c>
      <c r="S56" s="13">
        <f t="shared" si="2"/>
        <v>2.1764568219049929E-2</v>
      </c>
      <c r="T56" s="12">
        <f t="shared" si="3"/>
        <v>0.92999999999999972</v>
      </c>
      <c r="U56" s="14">
        <f t="shared" si="4"/>
        <v>-3.9999999999999147E-2</v>
      </c>
      <c r="V56" s="12">
        <f t="shared" si="1"/>
        <v>1.1400000000000006</v>
      </c>
      <c r="AA56" s="350">
        <v>44995</v>
      </c>
      <c r="AB56">
        <v>99.8</v>
      </c>
      <c r="AC56">
        <v>99.159199999999998</v>
      </c>
      <c r="AD56">
        <v>20858</v>
      </c>
      <c r="AE56" s="1">
        <f>+AVERAGE($AB$7:AB56)</f>
        <v>89.878800000000012</v>
      </c>
      <c r="AF56" s="1">
        <f>+AVERAGE($AC$7:AC56)</f>
        <v>89.84581</v>
      </c>
    </row>
    <row r="57" spans="2:32" x14ac:dyDescent="0.3">
      <c r="B57" s="8">
        <v>44270</v>
      </c>
      <c r="C57">
        <v>42.18</v>
      </c>
      <c r="D57">
        <v>43.2</v>
      </c>
      <c r="E57">
        <v>42</v>
      </c>
      <c r="F57">
        <v>42.3</v>
      </c>
      <c r="G57" s="3">
        <v>1270</v>
      </c>
      <c r="H57" t="s">
        <v>23</v>
      </c>
      <c r="I57" s="2">
        <v>42.716299999999997</v>
      </c>
      <c r="J57" s="7">
        <v>43.87</v>
      </c>
      <c r="K57">
        <v>44.08</v>
      </c>
      <c r="L57">
        <v>43.13</v>
      </c>
      <c r="M57">
        <v>43.2</v>
      </c>
      <c r="N57">
        <v>43.19</v>
      </c>
      <c r="O57" s="3">
        <v>111</v>
      </c>
      <c r="P57" s="2">
        <v>43.651600000000002</v>
      </c>
      <c r="Q57" s="3">
        <v>56721</v>
      </c>
      <c r="R57" s="11">
        <f t="shared" si="0"/>
        <v>4795.2000000000007</v>
      </c>
      <c r="S57" s="13">
        <f t="shared" si="2"/>
        <v>-1.0535959688501961E-2</v>
      </c>
      <c r="T57" s="12">
        <f t="shared" si="3"/>
        <v>-0.45999999999999375</v>
      </c>
      <c r="U57" s="14">
        <f t="shared" si="4"/>
        <v>0.21000000000000085</v>
      </c>
      <c r="V57" s="12">
        <f t="shared" si="1"/>
        <v>0.94999999999999574</v>
      </c>
      <c r="AA57" s="350">
        <v>44998</v>
      </c>
      <c r="AB57">
        <v>97.13</v>
      </c>
      <c r="AC57">
        <v>97.284899999999993</v>
      </c>
      <c r="AD57">
        <v>35328</v>
      </c>
      <c r="AE57" s="1">
        <f>+AVERAGE($AB$7:AB57)</f>
        <v>90.020980392156872</v>
      </c>
      <c r="AF57" s="1">
        <f>+AVERAGE($AC$7:AC57)</f>
        <v>89.991674509803914</v>
      </c>
    </row>
    <row r="58" spans="2:32" x14ac:dyDescent="0.3">
      <c r="B58" s="8">
        <v>44271</v>
      </c>
      <c r="C58">
        <v>42.19</v>
      </c>
      <c r="D58">
        <v>42.38</v>
      </c>
      <c r="E58">
        <v>41.43</v>
      </c>
      <c r="F58">
        <v>41.49</v>
      </c>
      <c r="G58" s="3">
        <v>1876</v>
      </c>
      <c r="H58" t="s">
        <v>23</v>
      </c>
      <c r="I58" s="2">
        <v>41.931699999999999</v>
      </c>
      <c r="J58" s="7">
        <v>43.24</v>
      </c>
      <c r="K58">
        <v>43.36</v>
      </c>
      <c r="L58">
        <v>42.9</v>
      </c>
      <c r="M58">
        <v>42.43</v>
      </c>
      <c r="N58">
        <v>42.42</v>
      </c>
      <c r="O58" s="3">
        <v>187</v>
      </c>
      <c r="P58" s="2">
        <v>43.216700000000003</v>
      </c>
      <c r="Q58" s="3">
        <v>56879</v>
      </c>
      <c r="R58" s="11">
        <f t="shared" si="0"/>
        <v>7934.41</v>
      </c>
      <c r="S58" s="13">
        <f t="shared" si="2"/>
        <v>-1.7824074074074159E-2</v>
      </c>
      <c r="T58" s="12">
        <f t="shared" si="3"/>
        <v>-0.77000000000000313</v>
      </c>
      <c r="U58" s="14">
        <f t="shared" si="4"/>
        <v>3.9999999999999147E-2</v>
      </c>
      <c r="V58" s="12">
        <f t="shared" si="1"/>
        <v>0.46000000000000085</v>
      </c>
      <c r="AA58" s="350">
        <v>44999</v>
      </c>
      <c r="AB58">
        <v>92.68</v>
      </c>
      <c r="AC58">
        <v>94.313599999999994</v>
      </c>
      <c r="AD58">
        <v>28379</v>
      </c>
      <c r="AE58" s="1">
        <f>+AVERAGE($AB$7:AB58)</f>
        <v>90.072115384615401</v>
      </c>
      <c r="AF58" s="1">
        <f>+AVERAGE($AC$7:AC58)</f>
        <v>90.074788461538461</v>
      </c>
    </row>
    <row r="59" spans="2:32" x14ac:dyDescent="0.3">
      <c r="B59" s="8">
        <v>44272</v>
      </c>
      <c r="C59">
        <v>41.72</v>
      </c>
      <c r="D59">
        <v>42.77</v>
      </c>
      <c r="E59">
        <v>41.58</v>
      </c>
      <c r="F59">
        <v>42.87</v>
      </c>
      <c r="G59" s="3">
        <v>1501</v>
      </c>
      <c r="H59" t="s">
        <v>23</v>
      </c>
      <c r="I59" s="2">
        <v>42.105699999999999</v>
      </c>
      <c r="J59" s="7">
        <v>43.2</v>
      </c>
      <c r="K59">
        <v>43.88</v>
      </c>
      <c r="L59">
        <v>43.11</v>
      </c>
      <c r="M59">
        <v>43.81</v>
      </c>
      <c r="N59">
        <v>43.85</v>
      </c>
      <c r="O59" s="3">
        <v>349</v>
      </c>
      <c r="P59" s="2">
        <v>43.543700000000001</v>
      </c>
      <c r="Q59" s="3">
        <v>56946</v>
      </c>
      <c r="R59" s="11">
        <f t="shared" si="0"/>
        <v>15289.69</v>
      </c>
      <c r="S59" s="13">
        <f t="shared" si="2"/>
        <v>3.2524157435776635E-2</v>
      </c>
      <c r="T59" s="12">
        <f t="shared" si="3"/>
        <v>1.3800000000000026</v>
      </c>
      <c r="U59" s="14">
        <f t="shared" si="4"/>
        <v>0.77000000000000313</v>
      </c>
      <c r="V59" s="12">
        <f t="shared" si="1"/>
        <v>0.77000000000000313</v>
      </c>
      <c r="AA59" s="350">
        <v>45000</v>
      </c>
      <c r="AB59">
        <v>89.2</v>
      </c>
      <c r="AC59">
        <v>91.225899999999996</v>
      </c>
      <c r="AD59">
        <v>39255</v>
      </c>
      <c r="AE59" s="1">
        <f>+AVERAGE($AB$7:AB59)</f>
        <v>90.055660377358507</v>
      </c>
      <c r="AF59" s="1">
        <f>+AVERAGE($AC$7:AC59)</f>
        <v>90.096507547169821</v>
      </c>
    </row>
    <row r="60" spans="2:32" x14ac:dyDescent="0.3">
      <c r="B60" s="8">
        <v>44273</v>
      </c>
      <c r="C60">
        <v>43.54</v>
      </c>
      <c r="D60">
        <v>43.56</v>
      </c>
      <c r="E60">
        <v>42.21</v>
      </c>
      <c r="F60">
        <v>42.28</v>
      </c>
      <c r="G60" s="3">
        <v>1073</v>
      </c>
      <c r="H60" t="s">
        <v>23</v>
      </c>
      <c r="I60" s="2">
        <v>42.884799999999998</v>
      </c>
      <c r="J60" s="7">
        <v>44.17</v>
      </c>
      <c r="K60">
        <v>44.57</v>
      </c>
      <c r="L60">
        <v>43.27</v>
      </c>
      <c r="M60">
        <v>43.23</v>
      </c>
      <c r="N60">
        <v>43.17</v>
      </c>
      <c r="O60" s="3">
        <v>462</v>
      </c>
      <c r="P60" s="2">
        <v>43.808500000000002</v>
      </c>
      <c r="Q60" s="3">
        <v>57123</v>
      </c>
      <c r="R60" s="11">
        <f t="shared" si="0"/>
        <v>19972.259999999998</v>
      </c>
      <c r="S60" s="13">
        <f t="shared" si="2"/>
        <v>-1.3238986532755237E-2</v>
      </c>
      <c r="T60" s="12">
        <f t="shared" si="3"/>
        <v>-0.5800000000000054</v>
      </c>
      <c r="U60" s="14">
        <f t="shared" si="4"/>
        <v>0.35999999999999943</v>
      </c>
      <c r="V60" s="12">
        <f t="shared" si="1"/>
        <v>1.2999999999999972</v>
      </c>
      <c r="AA60" s="350">
        <v>45001</v>
      </c>
      <c r="AB60">
        <v>87.07</v>
      </c>
      <c r="AC60">
        <v>88.099599999999995</v>
      </c>
      <c r="AD60">
        <v>32652</v>
      </c>
      <c r="AE60" s="1">
        <f>+AVERAGE($AB$7:AB60)</f>
        <v>90.000370370370376</v>
      </c>
      <c r="AF60" s="1">
        <f>+AVERAGE($AC$7:AC60)</f>
        <v>90.059527777777774</v>
      </c>
    </row>
    <row r="61" spans="2:32" x14ac:dyDescent="0.3">
      <c r="B61" s="8">
        <v>44274</v>
      </c>
      <c r="C61">
        <v>41.75</v>
      </c>
      <c r="D61">
        <v>42.16</v>
      </c>
      <c r="E61">
        <v>41.14</v>
      </c>
      <c r="F61">
        <v>41.85</v>
      </c>
      <c r="G61" s="3">
        <v>1230</v>
      </c>
      <c r="H61" t="s">
        <v>23</v>
      </c>
      <c r="I61" s="2">
        <v>41.894599999999997</v>
      </c>
      <c r="J61" s="7">
        <v>43.01</v>
      </c>
      <c r="K61">
        <v>43.03</v>
      </c>
      <c r="L61">
        <v>42.26</v>
      </c>
      <c r="M61">
        <v>42.8</v>
      </c>
      <c r="N61">
        <v>42.77</v>
      </c>
      <c r="O61" s="3">
        <v>450</v>
      </c>
      <c r="P61" s="2">
        <v>42.533999999999999</v>
      </c>
      <c r="Q61" s="3">
        <v>57310</v>
      </c>
      <c r="R61" s="11">
        <f t="shared" si="0"/>
        <v>19260</v>
      </c>
      <c r="S61" s="13">
        <f t="shared" si="2"/>
        <v>-9.9467962063382043E-3</v>
      </c>
      <c r="T61" s="12">
        <f t="shared" si="3"/>
        <v>-0.42999999999999972</v>
      </c>
      <c r="U61" s="14">
        <f t="shared" si="4"/>
        <v>-0.21999999999999886</v>
      </c>
      <c r="V61" s="12">
        <f t="shared" si="1"/>
        <v>0.77000000000000313</v>
      </c>
      <c r="AA61" s="350">
        <v>45002</v>
      </c>
      <c r="AB61">
        <v>87.29</v>
      </c>
      <c r="AC61">
        <v>88.010499999999993</v>
      </c>
      <c r="AD61">
        <v>26476</v>
      </c>
      <c r="AE61" s="1">
        <f>+AVERAGE($AB$7:AB61)</f>
        <v>89.951090909090922</v>
      </c>
      <c r="AF61" s="1">
        <f>+AVERAGE($AC$7:AC61)</f>
        <v>90.022272727272735</v>
      </c>
    </row>
    <row r="62" spans="2:32" x14ac:dyDescent="0.3">
      <c r="B62" s="8">
        <v>44277</v>
      </c>
      <c r="C62">
        <v>41.64</v>
      </c>
      <c r="D62">
        <v>42.46</v>
      </c>
      <c r="E62">
        <v>41.64</v>
      </c>
      <c r="F62">
        <v>42.72</v>
      </c>
      <c r="G62" s="3">
        <v>491</v>
      </c>
      <c r="H62" t="s">
        <v>23</v>
      </c>
      <c r="I62" s="2">
        <v>41.944600000000001</v>
      </c>
      <c r="J62" s="7">
        <v>42.85</v>
      </c>
      <c r="K62">
        <v>43.63</v>
      </c>
      <c r="L62">
        <v>42.85</v>
      </c>
      <c r="M62">
        <v>43.67</v>
      </c>
      <c r="N62">
        <v>43.63</v>
      </c>
      <c r="O62" s="3">
        <v>76</v>
      </c>
      <c r="P62" s="2">
        <v>43.301299999999998</v>
      </c>
      <c r="Q62" s="3">
        <v>57366</v>
      </c>
      <c r="R62" s="11">
        <f t="shared" si="0"/>
        <v>3318.92</v>
      </c>
      <c r="S62" s="13">
        <f t="shared" si="2"/>
        <v>2.0327102803738395E-2</v>
      </c>
      <c r="T62" s="12">
        <f t="shared" si="3"/>
        <v>0.87000000000000455</v>
      </c>
      <c r="U62" s="14">
        <f t="shared" si="4"/>
        <v>5.0000000000004263E-2</v>
      </c>
      <c r="V62" s="12">
        <f t="shared" si="1"/>
        <v>0.78000000000000114</v>
      </c>
      <c r="AA62" s="350">
        <v>45005</v>
      </c>
      <c r="AB62">
        <v>87.83</v>
      </c>
      <c r="AC62">
        <v>86.5137</v>
      </c>
      <c r="AD62">
        <v>25914</v>
      </c>
      <c r="AE62" s="1">
        <f>+AVERAGE($AB$7:AB62)</f>
        <v>89.91321428571429</v>
      </c>
      <c r="AF62" s="1">
        <f>+AVERAGE($AC$7:AC62)</f>
        <v>89.959619642857163</v>
      </c>
    </row>
    <row r="63" spans="2:32" x14ac:dyDescent="0.3">
      <c r="B63" s="8">
        <v>44278</v>
      </c>
      <c r="C63">
        <v>42.66</v>
      </c>
      <c r="D63">
        <v>42.66</v>
      </c>
      <c r="E63">
        <v>41.21</v>
      </c>
      <c r="F63">
        <v>41.32</v>
      </c>
      <c r="G63" s="3">
        <v>1586</v>
      </c>
      <c r="H63" t="s">
        <v>23</v>
      </c>
      <c r="I63" s="2">
        <v>41.575299999999999</v>
      </c>
      <c r="J63" s="7">
        <v>43.05</v>
      </c>
      <c r="K63">
        <v>43.06</v>
      </c>
      <c r="L63">
        <v>42.34</v>
      </c>
      <c r="M63">
        <v>42.28</v>
      </c>
      <c r="N63">
        <v>42.18</v>
      </c>
      <c r="O63" s="3">
        <v>338</v>
      </c>
      <c r="P63" s="2">
        <v>42.545099999999998</v>
      </c>
      <c r="Q63" s="3">
        <v>57665</v>
      </c>
      <c r="R63" s="11">
        <f t="shared" si="0"/>
        <v>14290.640000000001</v>
      </c>
      <c r="S63" s="13">
        <f t="shared" si="2"/>
        <v>-3.1829631325853036E-2</v>
      </c>
      <c r="T63" s="12">
        <f t="shared" si="3"/>
        <v>-1.3900000000000006</v>
      </c>
      <c r="U63" s="14">
        <f t="shared" si="4"/>
        <v>-0.62000000000000455</v>
      </c>
      <c r="V63" s="12">
        <f t="shared" si="1"/>
        <v>0.71999999999999886</v>
      </c>
      <c r="AA63" s="350">
        <v>45006</v>
      </c>
      <c r="AB63">
        <v>89.73</v>
      </c>
      <c r="AC63">
        <v>89.994</v>
      </c>
      <c r="AD63">
        <v>25336</v>
      </c>
      <c r="AE63" s="1">
        <f>+AVERAGE($AB$7:AB63)</f>
        <v>89.91</v>
      </c>
      <c r="AF63" s="1">
        <f>+AVERAGE($AC$7:AC63)</f>
        <v>89.960222807017558</v>
      </c>
    </row>
    <row r="64" spans="2:32" x14ac:dyDescent="0.3">
      <c r="B64" s="8">
        <v>44279</v>
      </c>
      <c r="C64">
        <v>41.2</v>
      </c>
      <c r="D64">
        <v>41.56</v>
      </c>
      <c r="E64">
        <v>40.65</v>
      </c>
      <c r="F64">
        <v>41.49</v>
      </c>
      <c r="G64" s="3">
        <v>1528</v>
      </c>
      <c r="H64" t="s">
        <v>23</v>
      </c>
      <c r="I64" s="2">
        <v>40.930500000000002</v>
      </c>
      <c r="J64" s="7">
        <v>41.88</v>
      </c>
      <c r="K64">
        <v>42.48</v>
      </c>
      <c r="L64">
        <v>41.66</v>
      </c>
      <c r="M64">
        <v>42.45</v>
      </c>
      <c r="N64">
        <v>42.42</v>
      </c>
      <c r="O64" s="3">
        <v>358</v>
      </c>
      <c r="P64" s="2">
        <v>41.881900000000002</v>
      </c>
      <c r="Q64" s="3">
        <v>58015</v>
      </c>
      <c r="R64" s="11">
        <f t="shared" si="0"/>
        <v>15197.1</v>
      </c>
      <c r="S64" s="13">
        <f t="shared" si="2"/>
        <v>4.0208136234627379E-3</v>
      </c>
      <c r="T64" s="12">
        <f t="shared" si="3"/>
        <v>0.17000000000000171</v>
      </c>
      <c r="U64" s="14">
        <f t="shared" si="4"/>
        <v>-0.39999999999999858</v>
      </c>
      <c r="V64" s="12">
        <f t="shared" si="1"/>
        <v>0.82000000000000028</v>
      </c>
      <c r="AA64" s="350">
        <v>45007</v>
      </c>
      <c r="AB64">
        <v>89.67</v>
      </c>
      <c r="AC64">
        <v>89.543199999999999</v>
      </c>
      <c r="AD64">
        <v>18042</v>
      </c>
      <c r="AE64" s="1">
        <f>+AVERAGE($AB$7:AB64)</f>
        <v>89.905862068965519</v>
      </c>
      <c r="AF64" s="1">
        <f>+AVERAGE($AC$7:AC64)</f>
        <v>89.953032758620694</v>
      </c>
    </row>
    <row r="65" spans="2:32" x14ac:dyDescent="0.3">
      <c r="B65" s="8">
        <v>44280</v>
      </c>
      <c r="C65">
        <v>41.2</v>
      </c>
      <c r="D65">
        <v>41.2</v>
      </c>
      <c r="E65">
        <v>39.57</v>
      </c>
      <c r="F65">
        <v>40.26</v>
      </c>
      <c r="G65" s="3">
        <v>1172</v>
      </c>
      <c r="H65" t="s">
        <v>23</v>
      </c>
      <c r="I65" s="2">
        <v>40.187199999999997</v>
      </c>
      <c r="J65" s="7">
        <v>41.69</v>
      </c>
      <c r="K65">
        <v>41.74</v>
      </c>
      <c r="L65">
        <v>40.53</v>
      </c>
      <c r="M65">
        <v>41.21</v>
      </c>
      <c r="N65">
        <v>41.19</v>
      </c>
      <c r="O65" s="3">
        <v>491</v>
      </c>
      <c r="P65" s="2">
        <v>41.146700000000003</v>
      </c>
      <c r="Q65" s="3">
        <v>58414</v>
      </c>
      <c r="R65" s="11">
        <f t="shared" si="0"/>
        <v>20234.11</v>
      </c>
      <c r="S65" s="13">
        <f t="shared" si="2"/>
        <v>-2.9210836277974161E-2</v>
      </c>
      <c r="T65" s="12">
        <f t="shared" si="3"/>
        <v>-1.240000000000002</v>
      </c>
      <c r="U65" s="14">
        <f t="shared" si="4"/>
        <v>-0.76000000000000512</v>
      </c>
      <c r="V65" s="12">
        <f t="shared" si="1"/>
        <v>1.2100000000000009</v>
      </c>
      <c r="AA65" s="350">
        <v>45008</v>
      </c>
      <c r="AB65">
        <v>92.58</v>
      </c>
      <c r="AC65">
        <v>92.0124</v>
      </c>
      <c r="AD65">
        <v>24528</v>
      </c>
      <c r="AE65" s="1">
        <f>+AVERAGE($AB$7:AB65)</f>
        <v>89.951186440677958</v>
      </c>
      <c r="AF65" s="1">
        <f>+AVERAGE($AC$7:AC65)</f>
        <v>89.987937288135598</v>
      </c>
    </row>
    <row r="66" spans="2:32" x14ac:dyDescent="0.3">
      <c r="B66" s="8">
        <v>44281</v>
      </c>
      <c r="C66">
        <v>40.1</v>
      </c>
      <c r="D66">
        <v>41.66</v>
      </c>
      <c r="E66">
        <v>40.1</v>
      </c>
      <c r="F66">
        <v>41.63</v>
      </c>
      <c r="G66" s="3">
        <v>1354</v>
      </c>
      <c r="H66" t="s">
        <v>23</v>
      </c>
      <c r="I66" s="2">
        <v>41.142800000000001</v>
      </c>
      <c r="J66" s="7">
        <v>42.19</v>
      </c>
      <c r="K66">
        <v>42.6</v>
      </c>
      <c r="L66">
        <v>42.19</v>
      </c>
      <c r="M66">
        <v>42.59</v>
      </c>
      <c r="N66">
        <v>42.58</v>
      </c>
      <c r="O66" s="3">
        <v>170</v>
      </c>
      <c r="P66" s="2">
        <v>42.457999999999998</v>
      </c>
      <c r="Q66" s="3">
        <v>58574</v>
      </c>
      <c r="R66" s="11">
        <f t="shared" si="0"/>
        <v>7240.3</v>
      </c>
      <c r="S66" s="13">
        <f t="shared" si="2"/>
        <v>3.3487017714147083E-2</v>
      </c>
      <c r="T66" s="12">
        <f t="shared" si="3"/>
        <v>1.3800000000000026</v>
      </c>
      <c r="U66" s="14">
        <f t="shared" si="4"/>
        <v>0.97999999999999687</v>
      </c>
      <c r="V66" s="12">
        <f t="shared" si="1"/>
        <v>0.41000000000000369</v>
      </c>
      <c r="AA66" s="350">
        <v>45009</v>
      </c>
      <c r="AB66">
        <v>87.65</v>
      </c>
      <c r="AC66">
        <v>89.459500000000006</v>
      </c>
      <c r="AD66">
        <v>31761</v>
      </c>
      <c r="AE66" s="1">
        <f>+AVERAGE($AB$7:AB66)</f>
        <v>89.912833333333325</v>
      </c>
      <c r="AF66" s="1">
        <f>+AVERAGE($AC$7:AC66)</f>
        <v>89.979129999999998</v>
      </c>
    </row>
    <row r="67" spans="2:32" x14ac:dyDescent="0.3">
      <c r="B67" s="8">
        <v>44284</v>
      </c>
      <c r="C67">
        <v>41.04</v>
      </c>
      <c r="D67">
        <v>42.07</v>
      </c>
      <c r="E67">
        <v>40.75</v>
      </c>
      <c r="F67">
        <v>41.75</v>
      </c>
      <c r="G67" s="3">
        <v>608</v>
      </c>
      <c r="H67" t="s">
        <v>23</v>
      </c>
      <c r="I67" s="2">
        <v>41.388300000000001</v>
      </c>
      <c r="J67" s="7">
        <v>42.43</v>
      </c>
      <c r="K67">
        <v>42.99</v>
      </c>
      <c r="L67">
        <v>42.43</v>
      </c>
      <c r="M67">
        <v>42.7</v>
      </c>
      <c r="N67">
        <v>42.69</v>
      </c>
      <c r="O67" s="3">
        <v>116</v>
      </c>
      <c r="P67" s="2">
        <v>42.948399999999999</v>
      </c>
      <c r="Q67" s="3">
        <v>58676</v>
      </c>
      <c r="R67" s="11">
        <f t="shared" si="0"/>
        <v>4953.2000000000007</v>
      </c>
      <c r="S67" s="13">
        <f t="shared" si="2"/>
        <v>2.5827659074899589E-3</v>
      </c>
      <c r="T67" s="12">
        <f t="shared" si="3"/>
        <v>0.10999999999999943</v>
      </c>
      <c r="U67" s="14">
        <f t="shared" si="4"/>
        <v>-0.16000000000000369</v>
      </c>
      <c r="V67" s="12">
        <f t="shared" si="1"/>
        <v>0.56000000000000227</v>
      </c>
      <c r="AA67" s="350">
        <v>45012</v>
      </c>
      <c r="AB67">
        <v>87.41</v>
      </c>
      <c r="AC67">
        <v>88.024699999999996</v>
      </c>
      <c r="AD67">
        <v>27940</v>
      </c>
      <c r="AE67" s="1">
        <f>+AVERAGE($AB$7:AB67)</f>
        <v>89.871803278688517</v>
      </c>
      <c r="AF67" s="1">
        <f>+AVERAGE($AC$7:AC67)</f>
        <v>89.947090163934433</v>
      </c>
    </row>
    <row r="68" spans="2:32" x14ac:dyDescent="0.3">
      <c r="B68" s="8">
        <v>44285</v>
      </c>
      <c r="C68">
        <v>41.65</v>
      </c>
      <c r="D68">
        <v>42.2</v>
      </c>
      <c r="E68">
        <v>41.65</v>
      </c>
      <c r="F68">
        <v>41.95</v>
      </c>
      <c r="G68" s="3">
        <v>1189</v>
      </c>
      <c r="H68" t="s">
        <v>23</v>
      </c>
      <c r="I68" s="2">
        <v>42.002800000000001</v>
      </c>
      <c r="J68" s="7">
        <v>43.12</v>
      </c>
      <c r="K68">
        <v>43.19</v>
      </c>
      <c r="L68">
        <v>42.98</v>
      </c>
      <c r="M68">
        <v>42.9</v>
      </c>
      <c r="N68">
        <v>42.91</v>
      </c>
      <c r="O68" s="3">
        <v>2062</v>
      </c>
      <c r="P68" s="2">
        <v>43.093499999999999</v>
      </c>
      <c r="Q68" s="3">
        <v>60724</v>
      </c>
      <c r="R68" s="11">
        <f t="shared" si="0"/>
        <v>88459.8</v>
      </c>
      <c r="S68" s="13">
        <f t="shared" si="2"/>
        <v>4.6838407494145251E-3</v>
      </c>
      <c r="T68" s="12">
        <f t="shared" si="3"/>
        <v>0.19999999999999574</v>
      </c>
      <c r="U68" s="14">
        <f t="shared" si="4"/>
        <v>0.4199999999999946</v>
      </c>
      <c r="V68" s="12">
        <f t="shared" si="1"/>
        <v>0.21000000000000085</v>
      </c>
      <c r="AA68" s="350">
        <v>45013</v>
      </c>
      <c r="AB68">
        <v>89.32</v>
      </c>
      <c r="AC68">
        <v>89.513400000000004</v>
      </c>
      <c r="AD68">
        <v>28217</v>
      </c>
      <c r="AE68" s="1">
        <f>+AVERAGE($AB$7:AB68)</f>
        <v>89.862903225806434</v>
      </c>
      <c r="AF68" s="1">
        <f>+AVERAGE($AC$7:AC68)</f>
        <v>89.940095161290316</v>
      </c>
    </row>
    <row r="69" spans="2:32" x14ac:dyDescent="0.3">
      <c r="B69" s="8">
        <v>44286</v>
      </c>
      <c r="C69">
        <v>42.32</v>
      </c>
      <c r="D69">
        <v>42.6</v>
      </c>
      <c r="E69">
        <v>42.01</v>
      </c>
      <c r="F69">
        <v>42.45</v>
      </c>
      <c r="G69" s="3">
        <v>794</v>
      </c>
      <c r="H69" t="s">
        <v>23</v>
      </c>
      <c r="I69" s="2">
        <v>42.3491</v>
      </c>
      <c r="J69" s="7">
        <v>43.24</v>
      </c>
      <c r="K69">
        <v>43.57</v>
      </c>
      <c r="L69">
        <v>42.87</v>
      </c>
      <c r="M69">
        <v>43.39</v>
      </c>
      <c r="N69">
        <v>43.29</v>
      </c>
      <c r="O69" s="3">
        <v>490</v>
      </c>
      <c r="P69" s="2">
        <v>43.228700000000003</v>
      </c>
      <c r="Q69" s="3">
        <v>60953</v>
      </c>
      <c r="R69" s="11">
        <f t="shared" si="0"/>
        <v>21261.1</v>
      </c>
      <c r="S69" s="13">
        <f t="shared" si="2"/>
        <v>1.1421911421911402E-2</v>
      </c>
      <c r="T69" s="12">
        <f t="shared" si="3"/>
        <v>0.49000000000000199</v>
      </c>
      <c r="U69" s="14">
        <f t="shared" si="4"/>
        <v>0.34000000000000341</v>
      </c>
      <c r="V69" s="12">
        <f t="shared" si="1"/>
        <v>0.70000000000000284</v>
      </c>
      <c r="AA69" s="350">
        <v>45014</v>
      </c>
      <c r="AB69">
        <v>90.29</v>
      </c>
      <c r="AC69">
        <v>90.195499999999996</v>
      </c>
      <c r="AD69">
        <v>31115</v>
      </c>
      <c r="AE69" s="1">
        <f>+AVERAGE($AB$7:AB69)</f>
        <v>89.869682539682529</v>
      </c>
      <c r="AF69" s="1">
        <f>+AVERAGE($AC$7:AC69)</f>
        <v>89.944149206349195</v>
      </c>
    </row>
    <row r="70" spans="2:32" x14ac:dyDescent="0.3">
      <c r="B70" s="8">
        <v>44287</v>
      </c>
      <c r="C70">
        <v>42.2</v>
      </c>
      <c r="D70">
        <v>42.76</v>
      </c>
      <c r="E70">
        <v>42.08</v>
      </c>
      <c r="F70">
        <v>42.37</v>
      </c>
      <c r="G70" s="3">
        <v>776</v>
      </c>
      <c r="H70" t="s">
        <v>23</v>
      </c>
      <c r="I70" s="2">
        <v>42.5075</v>
      </c>
      <c r="J70" s="7">
        <v>43.25</v>
      </c>
      <c r="K70">
        <v>43.56</v>
      </c>
      <c r="L70">
        <v>43.21</v>
      </c>
      <c r="M70">
        <v>43.31</v>
      </c>
      <c r="N70">
        <v>43.26</v>
      </c>
      <c r="O70" s="3">
        <v>163</v>
      </c>
      <c r="P70" s="2">
        <v>43.446300000000001</v>
      </c>
      <c r="Q70" s="3">
        <v>61075</v>
      </c>
      <c r="R70" s="11">
        <f t="shared" si="0"/>
        <v>7059.5300000000007</v>
      </c>
      <c r="S70" s="13">
        <f t="shared" si="2"/>
        <v>-1.8437427978796883E-3</v>
      </c>
      <c r="T70" s="12">
        <f t="shared" si="3"/>
        <v>-7.9999999999998295E-2</v>
      </c>
      <c r="U70" s="14">
        <f t="shared" si="4"/>
        <v>-0.14000000000000057</v>
      </c>
      <c r="V70" s="12">
        <f t="shared" si="1"/>
        <v>0.35000000000000142</v>
      </c>
      <c r="AA70" s="350">
        <v>45015</v>
      </c>
      <c r="AB70">
        <v>90.96</v>
      </c>
      <c r="AC70">
        <v>90.640900000000002</v>
      </c>
      <c r="AD70">
        <v>18870</v>
      </c>
      <c r="AE70" s="1">
        <f>+AVERAGE($AB$7:AB70)</f>
        <v>89.886718749999986</v>
      </c>
      <c r="AF70" s="1">
        <f>+AVERAGE($AC$7:AC70)</f>
        <v>89.9550359375</v>
      </c>
    </row>
    <row r="71" spans="2:32" x14ac:dyDescent="0.3">
      <c r="B71" s="8">
        <v>44288</v>
      </c>
      <c r="C71">
        <v>42.2</v>
      </c>
      <c r="D71">
        <v>42.76</v>
      </c>
      <c r="E71">
        <v>42.08</v>
      </c>
      <c r="F71">
        <v>42.37</v>
      </c>
      <c r="G71" s="3">
        <v>776</v>
      </c>
      <c r="H71" t="s">
        <v>23</v>
      </c>
      <c r="I71" s="2">
        <v>42.5075</v>
      </c>
      <c r="J71" s="7">
        <v>43.25</v>
      </c>
      <c r="K71">
        <v>43.56</v>
      </c>
      <c r="L71">
        <v>43.21</v>
      </c>
      <c r="M71">
        <v>43.31</v>
      </c>
      <c r="N71">
        <v>43.26</v>
      </c>
      <c r="O71" s="3">
        <v>163</v>
      </c>
      <c r="P71" s="2">
        <v>43.446300000000001</v>
      </c>
      <c r="Q71" s="3">
        <v>61075</v>
      </c>
      <c r="R71" s="11">
        <f t="shared" ref="R71:R134" si="5">+M71*O71</f>
        <v>7059.5300000000007</v>
      </c>
      <c r="S71" s="13">
        <f t="shared" si="2"/>
        <v>0</v>
      </c>
      <c r="T71" s="12">
        <f t="shared" si="3"/>
        <v>0</v>
      </c>
      <c r="U71" s="14">
        <f t="shared" si="4"/>
        <v>-6.0000000000002274E-2</v>
      </c>
      <c r="V71" s="12">
        <f t="shared" ref="V71:V134" si="6">+K71-L71</f>
        <v>0.35000000000000142</v>
      </c>
      <c r="AA71" s="350">
        <v>45016</v>
      </c>
      <c r="AB71">
        <v>91.93</v>
      </c>
      <c r="AC71">
        <v>91.807100000000005</v>
      </c>
      <c r="AD71">
        <v>16418</v>
      </c>
      <c r="AE71" s="1">
        <f>+AVERAGE($AB$7:AB71)</f>
        <v>89.918153846153842</v>
      </c>
      <c r="AF71" s="1">
        <f>+AVERAGE($AC$7:AC71)</f>
        <v>89.983529230769236</v>
      </c>
    </row>
    <row r="72" spans="2:32" x14ac:dyDescent="0.3">
      <c r="B72" s="8">
        <v>44291</v>
      </c>
      <c r="C72">
        <v>42.2</v>
      </c>
      <c r="D72">
        <v>42.76</v>
      </c>
      <c r="E72">
        <v>42.08</v>
      </c>
      <c r="F72">
        <v>42.37</v>
      </c>
      <c r="G72" s="3">
        <v>776</v>
      </c>
      <c r="H72" t="s">
        <v>23</v>
      </c>
      <c r="I72" s="2">
        <v>42.5075</v>
      </c>
      <c r="J72" s="7">
        <v>43.25</v>
      </c>
      <c r="K72">
        <v>43.56</v>
      </c>
      <c r="L72">
        <v>43.21</v>
      </c>
      <c r="M72">
        <v>43.31</v>
      </c>
      <c r="N72">
        <v>43.26</v>
      </c>
      <c r="O72" s="3">
        <v>163</v>
      </c>
      <c r="P72" s="2">
        <v>43.446300000000001</v>
      </c>
      <c r="Q72" s="3">
        <v>61075</v>
      </c>
      <c r="R72" s="11">
        <f t="shared" si="5"/>
        <v>7059.5300000000007</v>
      </c>
      <c r="S72" s="13">
        <f t="shared" ref="S72:S135" si="7">+M72/M71-1</f>
        <v>0</v>
      </c>
      <c r="T72" s="12">
        <f t="shared" ref="T72:T135" si="8">+M72-M71</f>
        <v>0</v>
      </c>
      <c r="U72" s="14">
        <f t="shared" ref="U72:U135" si="9">+J72-M71</f>
        <v>-6.0000000000002274E-2</v>
      </c>
      <c r="V72" s="12">
        <f t="shared" si="6"/>
        <v>0.35000000000000142</v>
      </c>
      <c r="AA72" s="350">
        <v>45019</v>
      </c>
      <c r="AB72">
        <v>95.75</v>
      </c>
      <c r="AC72">
        <v>93.956699999999998</v>
      </c>
      <c r="AD72">
        <v>17776</v>
      </c>
      <c r="AE72" s="1">
        <f>+AVERAGE($AB$7:AB72)</f>
        <v>90.006515151515146</v>
      </c>
      <c r="AF72" s="1">
        <f>+AVERAGE($AC$7:AC72)</f>
        <v>90.043728787878777</v>
      </c>
    </row>
    <row r="73" spans="2:32" x14ac:dyDescent="0.3">
      <c r="B73" s="8">
        <v>44292</v>
      </c>
      <c r="C73">
        <v>42.8</v>
      </c>
      <c r="D73">
        <v>44.17</v>
      </c>
      <c r="E73">
        <v>42.78</v>
      </c>
      <c r="F73">
        <v>44.14</v>
      </c>
      <c r="G73" s="3">
        <v>1143</v>
      </c>
      <c r="H73" t="s">
        <v>23</v>
      </c>
      <c r="I73" s="2">
        <v>43.444200000000002</v>
      </c>
      <c r="J73" s="7">
        <v>43.68</v>
      </c>
      <c r="K73">
        <v>45.12</v>
      </c>
      <c r="L73">
        <v>43.68</v>
      </c>
      <c r="M73">
        <v>45.11</v>
      </c>
      <c r="N73">
        <v>45.12</v>
      </c>
      <c r="O73" s="3">
        <v>521</v>
      </c>
      <c r="P73" s="2">
        <v>44.483400000000003</v>
      </c>
      <c r="Q73" s="3">
        <v>61524</v>
      </c>
      <c r="R73" s="11">
        <f t="shared" si="5"/>
        <v>23502.31</v>
      </c>
      <c r="S73" s="13">
        <f t="shared" si="7"/>
        <v>4.1560840452551373E-2</v>
      </c>
      <c r="T73" s="12">
        <f t="shared" si="8"/>
        <v>1.7999999999999972</v>
      </c>
      <c r="U73" s="14">
        <f t="shared" si="9"/>
        <v>0.36999999999999744</v>
      </c>
      <c r="V73" s="12">
        <f t="shared" si="6"/>
        <v>1.4399999999999977</v>
      </c>
      <c r="AA73" s="350">
        <v>45020</v>
      </c>
      <c r="AB73">
        <v>94.96</v>
      </c>
      <c r="AC73">
        <v>95.888099999999994</v>
      </c>
      <c r="AD73">
        <v>17456</v>
      </c>
      <c r="AE73" s="1">
        <f>+AVERAGE($AB$7:AB73)</f>
        <v>90.080447761194023</v>
      </c>
      <c r="AF73" s="1">
        <f>+AVERAGE($AC$7:AC73)</f>
        <v>90.130958208955221</v>
      </c>
    </row>
    <row r="74" spans="2:32" x14ac:dyDescent="0.3">
      <c r="B74" s="8">
        <v>44293</v>
      </c>
      <c r="C74">
        <v>44.13</v>
      </c>
      <c r="D74">
        <v>44.13</v>
      </c>
      <c r="E74">
        <v>43.46</v>
      </c>
      <c r="F74">
        <v>43.77</v>
      </c>
      <c r="G74" s="3">
        <v>1217</v>
      </c>
      <c r="H74" t="s">
        <v>23</v>
      </c>
      <c r="I74" s="2">
        <v>43.780099999999997</v>
      </c>
      <c r="J74" s="7">
        <v>44.7</v>
      </c>
      <c r="K74">
        <v>45.08</v>
      </c>
      <c r="L74">
        <v>44.6</v>
      </c>
      <c r="M74">
        <v>44.76</v>
      </c>
      <c r="N74">
        <v>44.69</v>
      </c>
      <c r="O74" s="3">
        <v>265</v>
      </c>
      <c r="P74" s="2">
        <v>44.793300000000002</v>
      </c>
      <c r="Q74" s="3">
        <v>61614</v>
      </c>
      <c r="R74" s="11">
        <f t="shared" si="5"/>
        <v>11861.4</v>
      </c>
      <c r="S74" s="13">
        <f t="shared" si="7"/>
        <v>-7.7588117933939937E-3</v>
      </c>
      <c r="T74" s="12">
        <f t="shared" si="8"/>
        <v>-0.35000000000000142</v>
      </c>
      <c r="U74" s="14">
        <f t="shared" si="9"/>
        <v>-0.40999999999999659</v>
      </c>
      <c r="V74" s="12">
        <f t="shared" si="6"/>
        <v>0.47999999999999687</v>
      </c>
      <c r="AA74" s="350">
        <v>45021</v>
      </c>
      <c r="AB74">
        <v>96.63</v>
      </c>
      <c r="AC74">
        <v>96.850999999999999</v>
      </c>
      <c r="AD74">
        <v>18643</v>
      </c>
      <c r="AE74" s="1">
        <f>+AVERAGE($AB$7:AB74)</f>
        <v>90.176764705882348</v>
      </c>
      <c r="AF74" s="1">
        <f>+AVERAGE($AC$7:AC74)</f>
        <v>90.229782352941172</v>
      </c>
    </row>
    <row r="75" spans="2:32" x14ac:dyDescent="0.3">
      <c r="B75" s="8">
        <v>44294</v>
      </c>
      <c r="C75">
        <v>43.83</v>
      </c>
      <c r="D75">
        <v>43.83</v>
      </c>
      <c r="E75">
        <v>43.25</v>
      </c>
      <c r="F75">
        <v>43.39</v>
      </c>
      <c r="G75" s="3">
        <v>1476</v>
      </c>
      <c r="H75" t="s">
        <v>23</v>
      </c>
      <c r="I75" s="2">
        <v>43.421700000000001</v>
      </c>
      <c r="J75" s="7">
        <v>44.62</v>
      </c>
      <c r="K75">
        <v>44.65</v>
      </c>
      <c r="L75">
        <v>44.27</v>
      </c>
      <c r="M75">
        <v>44.38</v>
      </c>
      <c r="N75">
        <v>44.31</v>
      </c>
      <c r="O75" s="3">
        <v>645</v>
      </c>
      <c r="P75" s="2">
        <v>44.5244</v>
      </c>
      <c r="Q75" s="3">
        <v>61955</v>
      </c>
      <c r="R75" s="11">
        <f t="shared" si="5"/>
        <v>28625.100000000002</v>
      </c>
      <c r="S75" s="13">
        <f t="shared" si="7"/>
        <v>-8.4897229669346208E-3</v>
      </c>
      <c r="T75" s="12">
        <f t="shared" si="8"/>
        <v>-0.37999999999999545</v>
      </c>
      <c r="U75" s="14">
        <f t="shared" si="9"/>
        <v>-0.14000000000000057</v>
      </c>
      <c r="V75" s="12">
        <f t="shared" si="6"/>
        <v>0.37999999999999545</v>
      </c>
      <c r="AA75" s="350">
        <v>45022</v>
      </c>
      <c r="AB75">
        <v>96.66</v>
      </c>
      <c r="AC75">
        <v>96.851399999999998</v>
      </c>
      <c r="AD75">
        <v>12831</v>
      </c>
      <c r="AE75" s="1">
        <f>+AVERAGE($AB$7:AB75)</f>
        <v>90.270724637681155</v>
      </c>
      <c r="AF75" s="1">
        <f>+AVERAGE($AC$7:AC75)</f>
        <v>90.325747826086939</v>
      </c>
    </row>
    <row r="76" spans="2:32" x14ac:dyDescent="0.3">
      <c r="B76" s="8">
        <v>44295</v>
      </c>
      <c r="C76">
        <v>43.47</v>
      </c>
      <c r="D76">
        <v>43.64</v>
      </c>
      <c r="E76">
        <v>43.09</v>
      </c>
      <c r="F76">
        <v>43.56</v>
      </c>
      <c r="G76" s="3">
        <v>655</v>
      </c>
      <c r="H76" t="s">
        <v>23</v>
      </c>
      <c r="I76" s="2">
        <v>43.3337</v>
      </c>
      <c r="J76" s="7">
        <v>44.49</v>
      </c>
      <c r="K76">
        <v>44.61</v>
      </c>
      <c r="L76">
        <v>44.22</v>
      </c>
      <c r="M76">
        <v>44.57</v>
      </c>
      <c r="N76">
        <v>44.52</v>
      </c>
      <c r="O76" s="3">
        <v>232</v>
      </c>
      <c r="P76" s="2">
        <v>44.392000000000003</v>
      </c>
      <c r="Q76" s="3">
        <v>62053</v>
      </c>
      <c r="R76" s="11">
        <f t="shared" si="5"/>
        <v>10340.24</v>
      </c>
      <c r="S76" s="13">
        <f t="shared" si="7"/>
        <v>4.2812077512393021E-3</v>
      </c>
      <c r="T76" s="12">
        <f t="shared" si="8"/>
        <v>0.18999999999999773</v>
      </c>
      <c r="U76" s="14">
        <f t="shared" si="9"/>
        <v>0.10999999999999943</v>
      </c>
      <c r="V76" s="12">
        <f t="shared" si="6"/>
        <v>0.39000000000000057</v>
      </c>
      <c r="AA76" s="350">
        <v>45026</v>
      </c>
      <c r="AB76">
        <v>96.66</v>
      </c>
      <c r="AC76" t="s">
        <v>23</v>
      </c>
      <c r="AD76" t="s">
        <v>23</v>
      </c>
      <c r="AE76" s="1">
        <f>+AVERAGE($AB$7:AB76)</f>
        <v>90.361999999999995</v>
      </c>
      <c r="AF76" s="1">
        <f>+AVERAGE($AC$7:AC76)</f>
        <v>90.325747826086939</v>
      </c>
    </row>
    <row r="77" spans="2:32" x14ac:dyDescent="0.3">
      <c r="B77" s="8">
        <v>44298</v>
      </c>
      <c r="C77">
        <v>43.8</v>
      </c>
      <c r="D77">
        <v>44.5</v>
      </c>
      <c r="E77">
        <v>43.64</v>
      </c>
      <c r="F77">
        <v>44.39</v>
      </c>
      <c r="G77" s="3">
        <v>1775</v>
      </c>
      <c r="H77" t="s">
        <v>23</v>
      </c>
      <c r="I77" s="2">
        <v>44.191299999999998</v>
      </c>
      <c r="J77" s="7">
        <v>45.16</v>
      </c>
      <c r="K77">
        <v>45.52</v>
      </c>
      <c r="L77">
        <v>45.15</v>
      </c>
      <c r="M77">
        <v>45.4</v>
      </c>
      <c r="N77">
        <v>45.3</v>
      </c>
      <c r="O77" s="3">
        <v>178</v>
      </c>
      <c r="P77" s="2">
        <v>45.258600000000001</v>
      </c>
      <c r="Q77" s="3">
        <v>62143</v>
      </c>
      <c r="R77" s="11">
        <f t="shared" si="5"/>
        <v>8081.2</v>
      </c>
      <c r="S77" s="13">
        <f t="shared" si="7"/>
        <v>1.8622391743325029E-2</v>
      </c>
      <c r="T77" s="12">
        <f t="shared" si="8"/>
        <v>0.82999999999999829</v>
      </c>
      <c r="U77" s="14">
        <f t="shared" si="9"/>
        <v>0.58999999999999631</v>
      </c>
      <c r="V77" s="12">
        <f t="shared" si="6"/>
        <v>0.37000000000000455</v>
      </c>
      <c r="AA77" s="350">
        <v>45027</v>
      </c>
      <c r="AB77">
        <v>97.44</v>
      </c>
      <c r="AC77">
        <v>97.838399999999993</v>
      </c>
      <c r="AD77">
        <v>14011</v>
      </c>
      <c r="AE77" s="1">
        <f>+AVERAGE($AB$7:AB77)</f>
        <v>90.46169014084505</v>
      </c>
      <c r="AF77" s="1">
        <f>+AVERAGE($AC$7:AC77)</f>
        <v>90.433071428571409</v>
      </c>
    </row>
    <row r="78" spans="2:32" x14ac:dyDescent="0.3">
      <c r="B78" s="8">
        <v>44299</v>
      </c>
      <c r="C78">
        <v>44.27</v>
      </c>
      <c r="D78">
        <v>44.55</v>
      </c>
      <c r="E78">
        <v>43.7</v>
      </c>
      <c r="F78">
        <v>43.76</v>
      </c>
      <c r="G78" s="3">
        <v>1143</v>
      </c>
      <c r="H78" t="s">
        <v>23</v>
      </c>
      <c r="I78" s="2">
        <v>44.094099999999997</v>
      </c>
      <c r="J78" s="7">
        <v>45.53</v>
      </c>
      <c r="K78">
        <v>45.6</v>
      </c>
      <c r="L78">
        <v>44.71</v>
      </c>
      <c r="M78">
        <v>44.8</v>
      </c>
      <c r="N78">
        <v>44.71</v>
      </c>
      <c r="O78" s="3">
        <v>655</v>
      </c>
      <c r="P78" s="2">
        <v>45.159799999999997</v>
      </c>
      <c r="Q78" s="3">
        <v>62587</v>
      </c>
      <c r="R78" s="11">
        <f t="shared" si="5"/>
        <v>29343.999999999996</v>
      </c>
      <c r="S78" s="13">
        <f t="shared" si="7"/>
        <v>-1.3215859030836996E-2</v>
      </c>
      <c r="T78" s="12">
        <f t="shared" si="8"/>
        <v>-0.60000000000000142</v>
      </c>
      <c r="U78" s="14">
        <f t="shared" si="9"/>
        <v>0.13000000000000256</v>
      </c>
      <c r="V78" s="12">
        <f t="shared" si="6"/>
        <v>0.89000000000000057</v>
      </c>
      <c r="AA78" s="350">
        <v>45028</v>
      </c>
      <c r="AB78">
        <v>95.92</v>
      </c>
      <c r="AC78">
        <v>96.194900000000004</v>
      </c>
      <c r="AD78">
        <v>20737</v>
      </c>
      <c r="AE78" s="1">
        <f>+AVERAGE($AB$7:AB78)</f>
        <v>90.53749999999998</v>
      </c>
      <c r="AF78" s="1">
        <f>+AVERAGE($AC$7:AC78)</f>
        <v>90.51422394366196</v>
      </c>
    </row>
    <row r="79" spans="2:32" x14ac:dyDescent="0.3">
      <c r="B79" s="8">
        <v>44300</v>
      </c>
      <c r="C79">
        <v>44</v>
      </c>
      <c r="D79">
        <v>44</v>
      </c>
      <c r="E79">
        <v>43.4</v>
      </c>
      <c r="F79">
        <v>43.73</v>
      </c>
      <c r="G79" s="3">
        <v>2715</v>
      </c>
      <c r="H79" t="s">
        <v>23</v>
      </c>
      <c r="I79" s="2">
        <v>43.710099999999997</v>
      </c>
      <c r="J79" s="7">
        <v>44.95</v>
      </c>
      <c r="K79">
        <v>44.95</v>
      </c>
      <c r="L79">
        <v>44.42</v>
      </c>
      <c r="M79">
        <v>44.75</v>
      </c>
      <c r="N79">
        <v>44.68</v>
      </c>
      <c r="O79" s="3">
        <v>667</v>
      </c>
      <c r="P79" s="2">
        <v>44.789200000000001</v>
      </c>
      <c r="Q79" s="3">
        <v>62802</v>
      </c>
      <c r="R79" s="11">
        <f t="shared" si="5"/>
        <v>29848.25</v>
      </c>
      <c r="S79" s="13">
        <f t="shared" si="7"/>
        <v>-1.1160714285713969E-3</v>
      </c>
      <c r="T79" s="12">
        <f t="shared" si="8"/>
        <v>-4.9999999999997158E-2</v>
      </c>
      <c r="U79" s="14">
        <f t="shared" si="9"/>
        <v>0.15000000000000568</v>
      </c>
      <c r="V79" s="12">
        <f t="shared" si="6"/>
        <v>0.53000000000000114</v>
      </c>
      <c r="AA79" s="350">
        <v>45029</v>
      </c>
      <c r="AB79">
        <v>94.45</v>
      </c>
      <c r="AC79">
        <v>94.224199999999996</v>
      </c>
      <c r="AD79">
        <v>18272</v>
      </c>
      <c r="AE79" s="1">
        <f>+AVERAGE($AB$7:AB79)</f>
        <v>90.591095890410941</v>
      </c>
      <c r="AF79" s="1">
        <f>+AVERAGE($AC$7:AC79)</f>
        <v>90.56575138888887</v>
      </c>
    </row>
    <row r="80" spans="2:32" x14ac:dyDescent="0.3">
      <c r="B80" s="8">
        <v>44301</v>
      </c>
      <c r="C80">
        <v>43.9</v>
      </c>
      <c r="D80">
        <v>44.4</v>
      </c>
      <c r="E80">
        <v>43.88</v>
      </c>
      <c r="F80">
        <v>44.08</v>
      </c>
      <c r="G80" s="3">
        <v>2067</v>
      </c>
      <c r="H80" t="s">
        <v>23</v>
      </c>
      <c r="I80" s="2">
        <v>44.0899</v>
      </c>
      <c r="J80" s="7">
        <v>44.98</v>
      </c>
      <c r="K80">
        <v>45.41</v>
      </c>
      <c r="L80">
        <v>44.92</v>
      </c>
      <c r="M80">
        <v>45.1</v>
      </c>
      <c r="N80">
        <v>45.26</v>
      </c>
      <c r="O80" s="3">
        <v>425</v>
      </c>
      <c r="P80" s="2">
        <v>45.170499999999997</v>
      </c>
      <c r="Q80" s="3">
        <v>62915</v>
      </c>
      <c r="R80" s="11">
        <f t="shared" si="5"/>
        <v>19167.5</v>
      </c>
      <c r="S80" s="13">
        <f t="shared" si="7"/>
        <v>7.8212290502792658E-3</v>
      </c>
      <c r="T80" s="12">
        <f t="shared" si="8"/>
        <v>0.35000000000000142</v>
      </c>
      <c r="U80" s="14">
        <f t="shared" si="9"/>
        <v>0.22999999999999687</v>
      </c>
      <c r="V80" s="12">
        <f t="shared" si="6"/>
        <v>0.48999999999999488</v>
      </c>
      <c r="AA80" s="350">
        <v>45030</v>
      </c>
      <c r="AB80">
        <v>93.84</v>
      </c>
      <c r="AC80">
        <v>94.102699999999999</v>
      </c>
      <c r="AD80">
        <v>13874</v>
      </c>
      <c r="AE80" s="1">
        <f>+AVERAGE($AB$7:AB80)</f>
        <v>90.634999999999991</v>
      </c>
      <c r="AF80" s="1">
        <f>+AVERAGE($AC$7:AC80)</f>
        <v>90.614202739726011</v>
      </c>
    </row>
    <row r="81" spans="2:32" x14ac:dyDescent="0.3">
      <c r="B81" s="8">
        <v>44302</v>
      </c>
      <c r="C81">
        <v>44.45</v>
      </c>
      <c r="D81">
        <v>44.73</v>
      </c>
      <c r="E81">
        <v>44.29</v>
      </c>
      <c r="F81">
        <v>44.33</v>
      </c>
      <c r="G81" s="3">
        <v>2134</v>
      </c>
      <c r="H81" t="s">
        <v>23</v>
      </c>
      <c r="I81" s="2">
        <v>44.473599999999998</v>
      </c>
      <c r="J81" s="7">
        <v>45.59</v>
      </c>
      <c r="K81">
        <v>45.7</v>
      </c>
      <c r="L81">
        <v>45.37</v>
      </c>
      <c r="M81">
        <v>45.38</v>
      </c>
      <c r="N81">
        <v>45.33</v>
      </c>
      <c r="O81" s="3">
        <v>766</v>
      </c>
      <c r="P81" s="2">
        <v>45.548000000000002</v>
      </c>
      <c r="Q81" s="3">
        <v>63406</v>
      </c>
      <c r="R81" s="11">
        <f t="shared" si="5"/>
        <v>34761.08</v>
      </c>
      <c r="S81" s="13">
        <f t="shared" si="7"/>
        <v>6.2084257206209692E-3</v>
      </c>
      <c r="T81" s="12">
        <f t="shared" si="8"/>
        <v>0.28000000000000114</v>
      </c>
      <c r="U81" s="14">
        <f t="shared" si="9"/>
        <v>0.49000000000000199</v>
      </c>
      <c r="V81" s="12">
        <f t="shared" si="6"/>
        <v>0.3300000000000054</v>
      </c>
      <c r="AA81" s="350">
        <v>45033</v>
      </c>
      <c r="AB81">
        <v>93.04</v>
      </c>
      <c r="AC81">
        <v>93.115700000000004</v>
      </c>
      <c r="AD81">
        <v>13215</v>
      </c>
      <c r="AE81" s="1">
        <f>+AVERAGE($AB$7:AB81)</f>
        <v>90.667066666666656</v>
      </c>
      <c r="AF81" s="1">
        <f>+AVERAGE($AC$7:AC81)</f>
        <v>90.648006756756743</v>
      </c>
    </row>
    <row r="82" spans="2:32" x14ac:dyDescent="0.3">
      <c r="B82" s="8">
        <v>44305</v>
      </c>
      <c r="C82">
        <v>44.45</v>
      </c>
      <c r="D82">
        <v>44.85</v>
      </c>
      <c r="E82">
        <v>43.81</v>
      </c>
      <c r="F82">
        <v>44.27</v>
      </c>
      <c r="G82" s="3">
        <v>1817</v>
      </c>
      <c r="H82" t="s">
        <v>23</v>
      </c>
      <c r="I82" s="2">
        <v>44.428100000000001</v>
      </c>
      <c r="J82" s="7">
        <v>45.37</v>
      </c>
      <c r="K82">
        <v>45.87</v>
      </c>
      <c r="L82">
        <v>44.89</v>
      </c>
      <c r="M82">
        <v>45.31</v>
      </c>
      <c r="N82">
        <v>44.81</v>
      </c>
      <c r="O82" s="3">
        <v>371</v>
      </c>
      <c r="P82" s="2">
        <v>45.5717</v>
      </c>
      <c r="Q82" s="3">
        <v>63684</v>
      </c>
      <c r="R82" s="11">
        <f t="shared" si="5"/>
        <v>16810.010000000002</v>
      </c>
      <c r="S82" s="13">
        <f t="shared" si="7"/>
        <v>-1.5425297487879908E-3</v>
      </c>
      <c r="T82" s="12">
        <f t="shared" si="8"/>
        <v>-7.0000000000000284E-2</v>
      </c>
      <c r="U82" s="14">
        <f t="shared" si="9"/>
        <v>-1.0000000000005116E-2</v>
      </c>
      <c r="V82" s="12">
        <f t="shared" si="6"/>
        <v>0.97999999999999687</v>
      </c>
      <c r="AA82" s="350">
        <v>45034</v>
      </c>
      <c r="AB82">
        <v>95.31</v>
      </c>
      <c r="AC82">
        <v>94.135800000000003</v>
      </c>
      <c r="AD82">
        <v>17956</v>
      </c>
      <c r="AE82" s="1">
        <f>+AVERAGE($AB$7:AB82)</f>
        <v>90.728157894736839</v>
      </c>
      <c r="AF82" s="1">
        <f>+AVERAGE($AC$7:AC82)</f>
        <v>90.694510666666659</v>
      </c>
    </row>
    <row r="83" spans="2:32" x14ac:dyDescent="0.3">
      <c r="B83" s="8">
        <v>44306</v>
      </c>
      <c r="C83">
        <v>43.98</v>
      </c>
      <c r="D83">
        <v>45.08</v>
      </c>
      <c r="E83">
        <v>43.85</v>
      </c>
      <c r="F83">
        <v>44.81</v>
      </c>
      <c r="G83" s="3">
        <v>2310</v>
      </c>
      <c r="H83" t="s">
        <v>23</v>
      </c>
      <c r="I83" s="2">
        <v>44.321300000000001</v>
      </c>
      <c r="J83" s="7">
        <v>45.09</v>
      </c>
      <c r="K83">
        <v>46.14</v>
      </c>
      <c r="L83">
        <v>45.09</v>
      </c>
      <c r="M83">
        <v>45.88</v>
      </c>
      <c r="N83">
        <v>46.09</v>
      </c>
      <c r="O83" s="3">
        <v>567</v>
      </c>
      <c r="P83" s="2">
        <v>45.5244</v>
      </c>
      <c r="Q83" s="3">
        <v>63683</v>
      </c>
      <c r="R83" s="11">
        <f t="shared" si="5"/>
        <v>26013.960000000003</v>
      </c>
      <c r="S83" s="13">
        <f t="shared" si="7"/>
        <v>1.2580004414036727E-2</v>
      </c>
      <c r="T83" s="12">
        <f t="shared" si="8"/>
        <v>0.57000000000000028</v>
      </c>
      <c r="U83" s="14">
        <f t="shared" si="9"/>
        <v>-0.21999999999999886</v>
      </c>
      <c r="V83" s="12">
        <f t="shared" si="6"/>
        <v>1.0499999999999972</v>
      </c>
      <c r="AA83" s="350">
        <v>45035</v>
      </c>
      <c r="AB83">
        <v>94.45</v>
      </c>
      <c r="AC83">
        <v>95.569400000000002</v>
      </c>
      <c r="AD83">
        <v>17217</v>
      </c>
      <c r="AE83" s="1">
        <f>+AVERAGE($AB$7:AB83)</f>
        <v>90.776493506493495</v>
      </c>
      <c r="AF83" s="1">
        <f>+AVERAGE($AC$7:AC83)</f>
        <v>90.758653947368416</v>
      </c>
    </row>
    <row r="84" spans="2:32" x14ac:dyDescent="0.3">
      <c r="B84" s="8">
        <v>44307</v>
      </c>
      <c r="C84">
        <v>44.83</v>
      </c>
      <c r="D84">
        <v>46.35</v>
      </c>
      <c r="E84">
        <v>44.71</v>
      </c>
      <c r="F84">
        <v>45.82</v>
      </c>
      <c r="G84" s="3">
        <v>4312</v>
      </c>
      <c r="H84" t="s">
        <v>23</v>
      </c>
      <c r="I84" s="2">
        <v>45.313800000000001</v>
      </c>
      <c r="J84" s="7">
        <v>45.98</v>
      </c>
      <c r="K84">
        <v>47.28</v>
      </c>
      <c r="L84">
        <v>45.91</v>
      </c>
      <c r="M84">
        <v>46.93</v>
      </c>
      <c r="N84">
        <v>47.41</v>
      </c>
      <c r="O84" s="3">
        <v>1548</v>
      </c>
      <c r="P84" s="2">
        <v>46.713299999999997</v>
      </c>
      <c r="Q84" s="3">
        <v>63031</v>
      </c>
      <c r="R84" s="11">
        <f t="shared" si="5"/>
        <v>72647.64</v>
      </c>
      <c r="S84" s="13">
        <f t="shared" si="7"/>
        <v>2.2885789014821301E-2</v>
      </c>
      <c r="T84" s="12">
        <f t="shared" si="8"/>
        <v>1.0499999999999972</v>
      </c>
      <c r="U84" s="14">
        <f t="shared" si="9"/>
        <v>9.9999999999994316E-2</v>
      </c>
      <c r="V84" s="12">
        <f t="shared" si="6"/>
        <v>1.3700000000000045</v>
      </c>
      <c r="AA84" s="350">
        <v>45036</v>
      </c>
      <c r="AB84">
        <v>91.96</v>
      </c>
      <c r="AC84">
        <v>92.5214</v>
      </c>
      <c r="AD84">
        <v>22686</v>
      </c>
      <c r="AE84" s="1">
        <f>+AVERAGE($AB$7:AB84)</f>
        <v>90.791666666666657</v>
      </c>
      <c r="AF84" s="1">
        <f>+AVERAGE($AC$7:AC84)</f>
        <v>90.781546753246744</v>
      </c>
    </row>
    <row r="85" spans="2:32" x14ac:dyDescent="0.3">
      <c r="B85" s="8">
        <v>44308</v>
      </c>
      <c r="C85">
        <v>46.42</v>
      </c>
      <c r="D85">
        <v>47.16</v>
      </c>
      <c r="E85">
        <v>46.18</v>
      </c>
      <c r="F85">
        <v>47</v>
      </c>
      <c r="G85" s="3">
        <v>2985</v>
      </c>
      <c r="H85" t="s">
        <v>23</v>
      </c>
      <c r="I85" s="2">
        <v>46.757300000000001</v>
      </c>
      <c r="J85" s="7">
        <v>47.48</v>
      </c>
      <c r="K85">
        <v>48.18</v>
      </c>
      <c r="L85">
        <v>47.26</v>
      </c>
      <c r="M85">
        <v>48.12</v>
      </c>
      <c r="N85">
        <v>48.1</v>
      </c>
      <c r="O85" s="3">
        <v>431</v>
      </c>
      <c r="P85" s="2">
        <v>47.876300000000001</v>
      </c>
      <c r="Q85" s="3">
        <v>62808</v>
      </c>
      <c r="R85" s="11">
        <f t="shared" si="5"/>
        <v>20739.719999999998</v>
      </c>
      <c r="S85" s="13">
        <f t="shared" si="7"/>
        <v>2.5356914553590348E-2</v>
      </c>
      <c r="T85" s="12">
        <f t="shared" si="8"/>
        <v>1.1899999999999977</v>
      </c>
      <c r="U85" s="14">
        <f t="shared" si="9"/>
        <v>0.54999999999999716</v>
      </c>
      <c r="V85" s="12">
        <f t="shared" si="6"/>
        <v>0.92000000000000171</v>
      </c>
      <c r="AA85" s="350">
        <v>45037</v>
      </c>
      <c r="AB85">
        <v>89.72</v>
      </c>
      <c r="AC85">
        <v>90.769900000000007</v>
      </c>
      <c r="AD85">
        <v>19095</v>
      </c>
      <c r="AE85" s="1">
        <f>+AVERAGE($AB$7:AB85)</f>
        <v>90.77810126582277</v>
      </c>
      <c r="AF85" s="1">
        <f>+AVERAGE($AC$7:AC85)</f>
        <v>90.781397435897432</v>
      </c>
    </row>
    <row r="86" spans="2:32" x14ac:dyDescent="0.3">
      <c r="B86" s="8">
        <v>44309</v>
      </c>
      <c r="C86">
        <v>46.41</v>
      </c>
      <c r="D86">
        <v>46.92</v>
      </c>
      <c r="E86">
        <v>46.01</v>
      </c>
      <c r="F86">
        <v>46.86</v>
      </c>
      <c r="G86" s="3">
        <v>2276</v>
      </c>
      <c r="H86" t="s">
        <v>23</v>
      </c>
      <c r="I86" s="2">
        <v>46.410299999999999</v>
      </c>
      <c r="J86" s="7">
        <v>47.83</v>
      </c>
      <c r="K86">
        <v>48.04</v>
      </c>
      <c r="L86">
        <v>47.19</v>
      </c>
      <c r="M86">
        <v>48.02</v>
      </c>
      <c r="N86">
        <v>47.94</v>
      </c>
      <c r="O86" s="3">
        <v>1619</v>
      </c>
      <c r="P86" s="2">
        <v>47.5608</v>
      </c>
      <c r="Q86" s="3">
        <v>62641</v>
      </c>
      <c r="R86" s="11">
        <f t="shared" si="5"/>
        <v>77744.38</v>
      </c>
      <c r="S86" s="13">
        <f t="shared" si="7"/>
        <v>-2.0781379883623163E-3</v>
      </c>
      <c r="T86" s="12">
        <f t="shared" si="8"/>
        <v>-9.9999999999994316E-2</v>
      </c>
      <c r="U86" s="14">
        <f t="shared" si="9"/>
        <v>-0.28999999999999915</v>
      </c>
      <c r="V86" s="12">
        <f t="shared" si="6"/>
        <v>0.85000000000000142</v>
      </c>
      <c r="AA86" s="350">
        <v>45040</v>
      </c>
      <c r="AB86">
        <v>88.39</v>
      </c>
      <c r="AC86">
        <v>88.381699999999995</v>
      </c>
      <c r="AD86">
        <v>20338</v>
      </c>
      <c r="AE86" s="1">
        <f>+AVERAGE($AB$7:AB86)</f>
        <v>90.748249999999999</v>
      </c>
      <c r="AF86" s="1">
        <f>+AVERAGE($AC$7:AC86)</f>
        <v>90.751021518987329</v>
      </c>
    </row>
    <row r="87" spans="2:32" x14ac:dyDescent="0.3">
      <c r="B87" s="8">
        <v>44312</v>
      </c>
      <c r="C87">
        <v>47.11</v>
      </c>
      <c r="D87">
        <v>47.6</v>
      </c>
      <c r="E87">
        <v>47.04</v>
      </c>
      <c r="F87">
        <v>47.11</v>
      </c>
      <c r="G87" s="3">
        <v>1419</v>
      </c>
      <c r="H87" t="s">
        <v>23</v>
      </c>
      <c r="I87" s="2">
        <v>47.235999999999997</v>
      </c>
      <c r="J87" s="7">
        <v>48.65</v>
      </c>
      <c r="K87">
        <v>48.69</v>
      </c>
      <c r="L87">
        <v>48.24</v>
      </c>
      <c r="M87">
        <v>48.35</v>
      </c>
      <c r="N87">
        <v>48.54</v>
      </c>
      <c r="O87" s="3">
        <v>1086</v>
      </c>
      <c r="P87" s="2">
        <v>48.430900000000001</v>
      </c>
      <c r="Q87" s="3">
        <v>62562</v>
      </c>
      <c r="R87" s="11">
        <f t="shared" si="5"/>
        <v>52508.1</v>
      </c>
      <c r="S87" s="13">
        <f t="shared" si="7"/>
        <v>6.8721366097459491E-3</v>
      </c>
      <c r="T87" s="12">
        <f t="shared" si="8"/>
        <v>0.32999999999999829</v>
      </c>
      <c r="U87" s="14">
        <f t="shared" si="9"/>
        <v>0.62999999999999545</v>
      </c>
      <c r="V87" s="12">
        <f t="shared" si="6"/>
        <v>0.44999999999999574</v>
      </c>
      <c r="AA87" s="350">
        <v>45041</v>
      </c>
      <c r="AB87">
        <v>86.99</v>
      </c>
      <c r="AC87">
        <v>87.672399999999996</v>
      </c>
      <c r="AD87">
        <v>25677</v>
      </c>
      <c r="AE87" s="1">
        <f>+AVERAGE($AB$7:AB87)</f>
        <v>90.701851851851842</v>
      </c>
      <c r="AF87" s="1">
        <f>+AVERAGE($AC$7:AC87)</f>
        <v>90.712538749999993</v>
      </c>
    </row>
    <row r="88" spans="2:32" x14ac:dyDescent="0.3">
      <c r="B88" s="8">
        <v>44313</v>
      </c>
      <c r="C88">
        <v>47.41</v>
      </c>
      <c r="D88">
        <v>47.67</v>
      </c>
      <c r="E88">
        <v>46.29</v>
      </c>
      <c r="F88">
        <v>47.2</v>
      </c>
      <c r="G88" s="3">
        <v>1290</v>
      </c>
      <c r="H88" t="s">
        <v>23</v>
      </c>
      <c r="I88" s="2">
        <v>46.885800000000003</v>
      </c>
      <c r="J88" s="7">
        <v>48.17</v>
      </c>
      <c r="K88">
        <v>48.94</v>
      </c>
      <c r="L88">
        <v>47.83</v>
      </c>
      <c r="M88">
        <v>48.48</v>
      </c>
      <c r="N88">
        <v>48.59</v>
      </c>
      <c r="O88" s="3">
        <v>434</v>
      </c>
      <c r="P88" s="2">
        <v>48.333599999999997</v>
      </c>
      <c r="Q88" s="3">
        <v>62663</v>
      </c>
      <c r="R88" s="11">
        <f t="shared" si="5"/>
        <v>21040.32</v>
      </c>
      <c r="S88" s="13">
        <f t="shared" si="7"/>
        <v>2.6887280248188983E-3</v>
      </c>
      <c r="T88" s="12">
        <f t="shared" si="8"/>
        <v>0.12999999999999545</v>
      </c>
      <c r="U88" s="14">
        <f t="shared" si="9"/>
        <v>-0.17999999999999972</v>
      </c>
      <c r="V88" s="12">
        <f t="shared" si="6"/>
        <v>1.1099999999999994</v>
      </c>
      <c r="AA88" s="350">
        <v>45042</v>
      </c>
      <c r="AB88">
        <v>85.64</v>
      </c>
      <c r="AC88">
        <v>85.930999999999997</v>
      </c>
      <c r="AD88">
        <v>23598</v>
      </c>
      <c r="AE88" s="1">
        <f>+AVERAGE($AB$7:AB88)</f>
        <v>90.640121951219513</v>
      </c>
      <c r="AF88" s="1">
        <f>+AVERAGE($AC$7:AC88)</f>
        <v>90.653507407407403</v>
      </c>
    </row>
    <row r="89" spans="2:32" x14ac:dyDescent="0.3">
      <c r="B89" s="8">
        <v>44314</v>
      </c>
      <c r="C89">
        <v>47.7</v>
      </c>
      <c r="D89">
        <v>48.25</v>
      </c>
      <c r="E89">
        <v>47.55</v>
      </c>
      <c r="F89">
        <v>47.69</v>
      </c>
      <c r="G89" s="3">
        <v>5018</v>
      </c>
      <c r="H89" t="s">
        <v>23</v>
      </c>
      <c r="I89" s="2">
        <v>47.867600000000003</v>
      </c>
      <c r="J89" s="7">
        <v>49.01</v>
      </c>
      <c r="K89">
        <v>49.46</v>
      </c>
      <c r="L89">
        <v>48.85</v>
      </c>
      <c r="M89">
        <v>49.03</v>
      </c>
      <c r="N89">
        <v>49.06</v>
      </c>
      <c r="O89" s="3">
        <v>2323</v>
      </c>
      <c r="P89" s="2">
        <v>49.086500000000001</v>
      </c>
      <c r="Q89" s="3">
        <v>63308</v>
      </c>
      <c r="R89" s="11">
        <f t="shared" si="5"/>
        <v>113896.69</v>
      </c>
      <c r="S89" s="13">
        <f t="shared" si="7"/>
        <v>1.1344884488448947E-2</v>
      </c>
      <c r="T89" s="12">
        <f t="shared" si="8"/>
        <v>0.55000000000000426</v>
      </c>
      <c r="U89" s="14">
        <f t="shared" si="9"/>
        <v>0.53000000000000114</v>
      </c>
      <c r="V89" s="12">
        <f t="shared" si="6"/>
        <v>0.60999999999999943</v>
      </c>
      <c r="AA89" s="350">
        <v>45043</v>
      </c>
      <c r="AB89">
        <v>86.05</v>
      </c>
      <c r="AC89">
        <v>86.476200000000006</v>
      </c>
      <c r="AD89">
        <v>21813</v>
      </c>
      <c r="AE89" s="1">
        <f>+AVERAGE($AB$7:AB89)</f>
        <v>90.584819277108437</v>
      </c>
      <c r="AF89" s="1">
        <f>+AVERAGE($AC$7:AC89)</f>
        <v>90.602564634146333</v>
      </c>
    </row>
    <row r="90" spans="2:32" x14ac:dyDescent="0.3">
      <c r="B90" s="8">
        <v>44315</v>
      </c>
      <c r="C90">
        <v>47.48</v>
      </c>
      <c r="D90">
        <v>47.91</v>
      </c>
      <c r="E90">
        <v>47.16</v>
      </c>
      <c r="F90">
        <v>47.91</v>
      </c>
      <c r="G90" s="3">
        <v>300</v>
      </c>
      <c r="H90" t="s">
        <v>23</v>
      </c>
      <c r="I90" s="2">
        <v>47.490099999999998</v>
      </c>
      <c r="J90" s="7">
        <v>48.83</v>
      </c>
      <c r="K90">
        <v>49.39</v>
      </c>
      <c r="L90">
        <v>48.45</v>
      </c>
      <c r="M90">
        <v>49.28</v>
      </c>
      <c r="N90">
        <v>49.25</v>
      </c>
      <c r="O90" s="3">
        <v>1157</v>
      </c>
      <c r="P90" s="2">
        <v>48.988</v>
      </c>
      <c r="Q90" s="3">
        <v>63255</v>
      </c>
      <c r="R90" s="11">
        <f t="shared" si="5"/>
        <v>57016.959999999999</v>
      </c>
      <c r="S90" s="13">
        <f t="shared" si="7"/>
        <v>5.098919029165927E-3</v>
      </c>
      <c r="T90" s="12">
        <f t="shared" si="8"/>
        <v>0.25</v>
      </c>
      <c r="U90" s="14">
        <f t="shared" si="9"/>
        <v>-0.20000000000000284</v>
      </c>
      <c r="V90" s="12">
        <f t="shared" si="6"/>
        <v>0.93999999999999773</v>
      </c>
      <c r="AA90" s="350">
        <v>45044</v>
      </c>
      <c r="AB90">
        <v>87.34</v>
      </c>
      <c r="AC90">
        <v>87.135099999999994</v>
      </c>
      <c r="AD90">
        <v>13507</v>
      </c>
      <c r="AE90" s="1">
        <f>+AVERAGE($AB$7:AB90)</f>
        <v>90.546190476190475</v>
      </c>
      <c r="AF90" s="1">
        <f>+AVERAGE($AC$7:AC90)</f>
        <v>90.560787951807228</v>
      </c>
    </row>
    <row r="91" spans="2:32" x14ac:dyDescent="0.3">
      <c r="B91" s="8">
        <v>44316</v>
      </c>
      <c r="C91">
        <v>47.67</v>
      </c>
      <c r="D91">
        <v>47.91</v>
      </c>
      <c r="E91">
        <v>47.57</v>
      </c>
      <c r="F91">
        <v>48.73</v>
      </c>
      <c r="G91" s="3">
        <v>544</v>
      </c>
      <c r="H91" t="s">
        <v>23</v>
      </c>
      <c r="I91" s="2">
        <v>47.728999999999999</v>
      </c>
      <c r="J91" s="7">
        <v>49.33</v>
      </c>
      <c r="K91">
        <v>50.62</v>
      </c>
      <c r="L91">
        <v>48.97</v>
      </c>
      <c r="M91">
        <v>50.1</v>
      </c>
      <c r="N91">
        <v>50.07</v>
      </c>
      <c r="O91" s="3">
        <v>1775</v>
      </c>
      <c r="P91" s="2">
        <v>49.909199999999998</v>
      </c>
      <c r="Q91" s="3">
        <v>63366</v>
      </c>
      <c r="R91" s="11">
        <f t="shared" si="5"/>
        <v>88927.5</v>
      </c>
      <c r="S91" s="13">
        <f t="shared" si="7"/>
        <v>1.6639610389610482E-2</v>
      </c>
      <c r="T91" s="12">
        <f t="shared" si="8"/>
        <v>0.82000000000000028</v>
      </c>
      <c r="U91" s="14">
        <f t="shared" si="9"/>
        <v>4.9999999999997158E-2</v>
      </c>
      <c r="V91" s="12">
        <f t="shared" si="6"/>
        <v>1.6499999999999986</v>
      </c>
      <c r="AA91" s="350">
        <v>45047</v>
      </c>
      <c r="AB91">
        <v>85.91</v>
      </c>
      <c r="AC91">
        <v>86.431799999999996</v>
      </c>
      <c r="AD91">
        <v>4524</v>
      </c>
      <c r="AE91" s="1">
        <f>+AVERAGE($AB$7:AB91)</f>
        <v>90.491647058823531</v>
      </c>
      <c r="AF91" s="1">
        <f>+AVERAGE($AC$7:AC91)</f>
        <v>90.511633333333336</v>
      </c>
    </row>
    <row r="92" spans="2:32" x14ac:dyDescent="0.3">
      <c r="B92" s="8">
        <v>44319</v>
      </c>
      <c r="C92">
        <v>49.48</v>
      </c>
      <c r="D92">
        <v>49.59</v>
      </c>
      <c r="E92">
        <v>49.02</v>
      </c>
      <c r="F92">
        <v>49.31</v>
      </c>
      <c r="G92" s="3">
        <v>136</v>
      </c>
      <c r="H92" t="s">
        <v>23</v>
      </c>
      <c r="I92" s="2">
        <v>49.440300000000001</v>
      </c>
      <c r="J92" s="7">
        <v>50.8</v>
      </c>
      <c r="K92">
        <v>50.89</v>
      </c>
      <c r="L92">
        <v>50.52</v>
      </c>
      <c r="M92">
        <v>50.71</v>
      </c>
      <c r="N92">
        <v>50.94</v>
      </c>
      <c r="O92" s="3">
        <v>195</v>
      </c>
      <c r="P92" s="2">
        <v>50.763399999999997</v>
      </c>
      <c r="Q92" s="3">
        <v>63414</v>
      </c>
      <c r="R92" s="11">
        <f t="shared" si="5"/>
        <v>9888.4500000000007</v>
      </c>
      <c r="S92" s="13">
        <f t="shared" si="7"/>
        <v>1.2175648702594799E-2</v>
      </c>
      <c r="T92" s="12">
        <f t="shared" si="8"/>
        <v>0.60999999999999943</v>
      </c>
      <c r="U92" s="14">
        <f t="shared" si="9"/>
        <v>0.69999999999999574</v>
      </c>
      <c r="V92" s="12">
        <f t="shared" si="6"/>
        <v>0.36999999999999744</v>
      </c>
      <c r="AA92" s="350">
        <v>45048</v>
      </c>
      <c r="AB92">
        <v>88.41</v>
      </c>
      <c r="AC92">
        <v>88.562700000000007</v>
      </c>
      <c r="AD92">
        <v>23326</v>
      </c>
      <c r="AE92" s="1">
        <f>+AVERAGE($AB$7:AB92)</f>
        <v>90.467441860465115</v>
      </c>
      <c r="AF92" s="1">
        <f>+AVERAGE($AC$7:AC92)</f>
        <v>90.488704705882355</v>
      </c>
    </row>
    <row r="93" spans="2:32" x14ac:dyDescent="0.3">
      <c r="B93" s="8">
        <v>44320</v>
      </c>
      <c r="C93">
        <v>49.63</v>
      </c>
      <c r="D93">
        <v>49.63</v>
      </c>
      <c r="E93">
        <v>48.38</v>
      </c>
      <c r="F93">
        <v>48.5</v>
      </c>
      <c r="G93" s="3">
        <v>1970</v>
      </c>
      <c r="H93" t="s">
        <v>23</v>
      </c>
      <c r="I93" s="2">
        <v>48.926299999999998</v>
      </c>
      <c r="J93" s="7">
        <v>51.02</v>
      </c>
      <c r="K93">
        <v>51.02</v>
      </c>
      <c r="L93">
        <v>49.77</v>
      </c>
      <c r="M93">
        <v>49.88</v>
      </c>
      <c r="N93">
        <v>49.98</v>
      </c>
      <c r="O93" s="3">
        <v>1304</v>
      </c>
      <c r="P93" s="2">
        <v>50.452100000000002</v>
      </c>
      <c r="Q93" s="3">
        <v>64297</v>
      </c>
      <c r="R93" s="11">
        <f t="shared" si="5"/>
        <v>65043.520000000004</v>
      </c>
      <c r="S93" s="13">
        <f t="shared" si="7"/>
        <v>-1.6367580358903511E-2</v>
      </c>
      <c r="T93" s="12">
        <f t="shared" si="8"/>
        <v>-0.82999999999999829</v>
      </c>
      <c r="U93" s="14">
        <f t="shared" si="9"/>
        <v>0.31000000000000227</v>
      </c>
      <c r="V93" s="12">
        <f t="shared" si="6"/>
        <v>1.25</v>
      </c>
      <c r="AA93" s="350">
        <v>45049</v>
      </c>
      <c r="AB93">
        <v>85</v>
      </c>
      <c r="AC93">
        <v>85.809600000000003</v>
      </c>
      <c r="AD93">
        <v>29468</v>
      </c>
      <c r="AE93" s="1">
        <f>+AVERAGE($AB$7:AB93)</f>
        <v>90.404597701149427</v>
      </c>
      <c r="AF93" s="1">
        <f>+AVERAGE($AC$7:AC93)</f>
        <v>90.434296511627906</v>
      </c>
    </row>
    <row r="94" spans="2:32" x14ac:dyDescent="0.3">
      <c r="B94" s="8">
        <v>44321</v>
      </c>
      <c r="C94">
        <v>48.94</v>
      </c>
      <c r="D94">
        <v>49.39</v>
      </c>
      <c r="E94">
        <v>48.52</v>
      </c>
      <c r="F94">
        <v>49.33</v>
      </c>
      <c r="G94" s="3">
        <v>2435</v>
      </c>
      <c r="H94" t="s">
        <v>23</v>
      </c>
      <c r="I94" s="2">
        <v>48.8917</v>
      </c>
      <c r="J94" s="7">
        <v>49.95</v>
      </c>
      <c r="K94">
        <v>50.69</v>
      </c>
      <c r="L94">
        <v>49.95</v>
      </c>
      <c r="M94">
        <v>50.73</v>
      </c>
      <c r="N94">
        <v>50.59</v>
      </c>
      <c r="O94" s="3">
        <v>802</v>
      </c>
      <c r="P94" s="2">
        <v>50.328400000000002</v>
      </c>
      <c r="Q94" s="3">
        <v>64444</v>
      </c>
      <c r="R94" s="11">
        <f t="shared" si="5"/>
        <v>40685.46</v>
      </c>
      <c r="S94" s="13">
        <f t="shared" si="7"/>
        <v>1.7040898155573192E-2</v>
      </c>
      <c r="T94" s="12">
        <f t="shared" si="8"/>
        <v>0.84999999999999432</v>
      </c>
      <c r="U94" s="14">
        <f t="shared" si="9"/>
        <v>7.0000000000000284E-2</v>
      </c>
      <c r="V94" s="12">
        <f t="shared" si="6"/>
        <v>0.73999999999999488</v>
      </c>
      <c r="AA94" s="350">
        <v>45050</v>
      </c>
      <c r="AB94">
        <v>84.67</v>
      </c>
      <c r="AC94">
        <v>84.449200000000005</v>
      </c>
      <c r="AD94">
        <v>19952</v>
      </c>
      <c r="AE94" s="1">
        <f>+AVERAGE($AB$7:AB94)</f>
        <v>90.339431818181822</v>
      </c>
      <c r="AF94" s="1">
        <f>+AVERAGE($AC$7:AC94)</f>
        <v>90.365502298850572</v>
      </c>
    </row>
    <row r="95" spans="2:32" x14ac:dyDescent="0.3">
      <c r="B95" s="8">
        <v>44322</v>
      </c>
      <c r="C95">
        <v>49.43</v>
      </c>
      <c r="D95">
        <v>50.13</v>
      </c>
      <c r="E95">
        <v>49.3</v>
      </c>
      <c r="F95">
        <v>49.82</v>
      </c>
      <c r="G95" s="3">
        <v>909</v>
      </c>
      <c r="H95" t="s">
        <v>23</v>
      </c>
      <c r="I95" s="2">
        <v>49.6038</v>
      </c>
      <c r="J95" s="7">
        <v>50.78</v>
      </c>
      <c r="K95">
        <v>51.62</v>
      </c>
      <c r="L95">
        <v>50.66</v>
      </c>
      <c r="M95">
        <v>51.24</v>
      </c>
      <c r="N95">
        <v>51.18</v>
      </c>
      <c r="O95" s="3">
        <v>1099</v>
      </c>
      <c r="P95" s="2">
        <v>51.205800000000004</v>
      </c>
      <c r="Q95" s="3">
        <v>64810</v>
      </c>
      <c r="R95" s="11">
        <f t="shared" si="5"/>
        <v>56312.76</v>
      </c>
      <c r="S95" s="13">
        <f t="shared" si="7"/>
        <v>1.0053222945002993E-2</v>
      </c>
      <c r="T95" s="12">
        <f t="shared" si="8"/>
        <v>0.51000000000000512</v>
      </c>
      <c r="U95" s="14">
        <f t="shared" si="9"/>
        <v>5.0000000000004263E-2</v>
      </c>
      <c r="V95" s="12">
        <f t="shared" si="6"/>
        <v>0.96000000000000085</v>
      </c>
      <c r="AA95" s="350">
        <v>45051</v>
      </c>
      <c r="AB95">
        <v>84.96</v>
      </c>
      <c r="AC95">
        <v>85.622299999999996</v>
      </c>
      <c r="AD95">
        <v>13937</v>
      </c>
      <c r="AE95" s="1">
        <f>+AVERAGE($AB$7:AB95)</f>
        <v>90.278988764044939</v>
      </c>
      <c r="AF95" s="1">
        <f>+AVERAGE($AC$7:AC95)</f>
        <v>90.311602272727271</v>
      </c>
    </row>
    <row r="96" spans="2:32" x14ac:dyDescent="0.3">
      <c r="B96" s="8">
        <v>44323</v>
      </c>
      <c r="C96">
        <v>49.58</v>
      </c>
      <c r="D96">
        <v>50.05</v>
      </c>
      <c r="E96">
        <v>49.53</v>
      </c>
      <c r="F96">
        <v>50.33</v>
      </c>
      <c r="G96" s="3">
        <v>1223</v>
      </c>
      <c r="H96" t="s">
        <v>23</v>
      </c>
      <c r="I96" s="2">
        <v>49.874499999999998</v>
      </c>
      <c r="J96" s="7">
        <v>51</v>
      </c>
      <c r="K96">
        <v>52.21</v>
      </c>
      <c r="L96">
        <v>50.75</v>
      </c>
      <c r="M96">
        <v>51.77</v>
      </c>
      <c r="N96">
        <v>52.29</v>
      </c>
      <c r="O96" s="3">
        <v>376</v>
      </c>
      <c r="P96" s="2">
        <v>51.242800000000003</v>
      </c>
      <c r="Q96" s="3">
        <v>64764</v>
      </c>
      <c r="R96" s="11">
        <f t="shared" si="5"/>
        <v>19465.52</v>
      </c>
      <c r="S96" s="13">
        <f t="shared" si="7"/>
        <v>1.0343481654957021E-2</v>
      </c>
      <c r="T96" s="12">
        <f t="shared" si="8"/>
        <v>0.53000000000000114</v>
      </c>
      <c r="U96" s="14">
        <f t="shared" si="9"/>
        <v>-0.24000000000000199</v>
      </c>
      <c r="V96" s="12">
        <f t="shared" si="6"/>
        <v>1.4600000000000009</v>
      </c>
      <c r="AA96" s="350">
        <v>45054</v>
      </c>
      <c r="AB96">
        <v>85.41</v>
      </c>
      <c r="AC96">
        <v>85.395899999999997</v>
      </c>
      <c r="AD96">
        <v>8809</v>
      </c>
      <c r="AE96" s="1">
        <f>+AVERAGE($AB$7:AB96)</f>
        <v>90.224888888888884</v>
      </c>
      <c r="AF96" s="1">
        <f>+AVERAGE($AC$7:AC96)</f>
        <v>90.256369662921358</v>
      </c>
    </row>
    <row r="97" spans="2:32" x14ac:dyDescent="0.3">
      <c r="B97" s="8">
        <v>44326</v>
      </c>
      <c r="C97">
        <v>51.19</v>
      </c>
      <c r="D97">
        <v>52.34</v>
      </c>
      <c r="E97">
        <v>51.08</v>
      </c>
      <c r="F97">
        <v>52.1</v>
      </c>
      <c r="G97" s="3">
        <v>1702</v>
      </c>
      <c r="H97" t="s">
        <v>23</v>
      </c>
      <c r="I97" s="2">
        <v>51.696399999999997</v>
      </c>
      <c r="J97" s="7">
        <v>52.58</v>
      </c>
      <c r="K97">
        <v>53.95</v>
      </c>
      <c r="L97">
        <v>52.58</v>
      </c>
      <c r="M97">
        <v>53.56</v>
      </c>
      <c r="N97">
        <v>53.23</v>
      </c>
      <c r="O97" s="3">
        <v>1522</v>
      </c>
      <c r="P97" s="2">
        <v>53.274700000000003</v>
      </c>
      <c r="Q97" s="3">
        <v>64419</v>
      </c>
      <c r="R97" s="11">
        <f t="shared" si="5"/>
        <v>81518.320000000007</v>
      </c>
      <c r="S97" s="13">
        <f t="shared" si="7"/>
        <v>3.4576009271779062E-2</v>
      </c>
      <c r="T97" s="12">
        <f t="shared" si="8"/>
        <v>1.7899999999999991</v>
      </c>
      <c r="U97" s="14">
        <f t="shared" si="9"/>
        <v>0.80999999999999517</v>
      </c>
      <c r="V97" s="12">
        <f t="shared" si="6"/>
        <v>1.3700000000000045</v>
      </c>
      <c r="AA97" s="350">
        <v>45055</v>
      </c>
      <c r="AB97">
        <v>86.77</v>
      </c>
      <c r="AC97">
        <v>86.206800000000001</v>
      </c>
      <c r="AD97">
        <v>17934</v>
      </c>
      <c r="AE97" s="1">
        <f>+AVERAGE($AB$7:AB97)</f>
        <v>90.18692307692308</v>
      </c>
      <c r="AF97" s="1">
        <f>+AVERAGE($AC$7:AC97)</f>
        <v>90.211374444444445</v>
      </c>
    </row>
    <row r="98" spans="2:32" x14ac:dyDescent="0.3">
      <c r="B98" s="8">
        <v>44327</v>
      </c>
      <c r="C98">
        <v>51.87</v>
      </c>
      <c r="D98">
        <v>53.32</v>
      </c>
      <c r="E98">
        <v>51.28</v>
      </c>
      <c r="F98">
        <v>52.91</v>
      </c>
      <c r="G98" s="3">
        <v>1820</v>
      </c>
      <c r="H98" t="s">
        <v>23</v>
      </c>
      <c r="I98" s="2">
        <v>52.186999999999998</v>
      </c>
      <c r="J98" s="7">
        <v>53.06</v>
      </c>
      <c r="K98">
        <v>54.65</v>
      </c>
      <c r="L98">
        <v>52.75</v>
      </c>
      <c r="M98">
        <v>54.39</v>
      </c>
      <c r="N98">
        <v>54.65</v>
      </c>
      <c r="O98" s="3">
        <v>2637</v>
      </c>
      <c r="P98" s="2">
        <v>53.662300000000002</v>
      </c>
      <c r="Q98" s="3">
        <v>64973</v>
      </c>
      <c r="R98" s="11">
        <f t="shared" si="5"/>
        <v>143426.43</v>
      </c>
      <c r="S98" s="13">
        <f t="shared" si="7"/>
        <v>1.549663928304712E-2</v>
      </c>
      <c r="T98" s="12">
        <f t="shared" si="8"/>
        <v>0.82999999999999829</v>
      </c>
      <c r="U98" s="14">
        <f t="shared" si="9"/>
        <v>-0.5</v>
      </c>
      <c r="V98" s="12">
        <f t="shared" si="6"/>
        <v>1.8999999999999986</v>
      </c>
      <c r="AA98" s="350">
        <v>45056</v>
      </c>
      <c r="AB98">
        <v>89.49</v>
      </c>
      <c r="AC98">
        <v>88.625900000000001</v>
      </c>
      <c r="AD98">
        <v>19778</v>
      </c>
      <c r="AE98" s="1">
        <f>+AVERAGE($AB$7:AB98)</f>
        <v>90.179347826086953</v>
      </c>
      <c r="AF98" s="1">
        <f>+AVERAGE($AC$7:AC98)</f>
        <v>90.193951648351657</v>
      </c>
    </row>
    <row r="99" spans="2:32" x14ac:dyDescent="0.3">
      <c r="B99" s="8">
        <v>44328</v>
      </c>
      <c r="C99">
        <v>53.15</v>
      </c>
      <c r="D99">
        <v>55.25</v>
      </c>
      <c r="E99">
        <v>53.15</v>
      </c>
      <c r="F99">
        <v>55.17</v>
      </c>
      <c r="G99" s="3">
        <v>2714</v>
      </c>
      <c r="H99" t="s">
        <v>23</v>
      </c>
      <c r="I99" s="2">
        <v>54.4636</v>
      </c>
      <c r="J99" s="7">
        <v>54.7</v>
      </c>
      <c r="K99">
        <v>56.85</v>
      </c>
      <c r="L99">
        <v>54.47</v>
      </c>
      <c r="M99">
        <v>56.72</v>
      </c>
      <c r="N99">
        <v>56.19</v>
      </c>
      <c r="O99" s="3">
        <v>2273</v>
      </c>
      <c r="P99" s="2">
        <v>56.0458</v>
      </c>
      <c r="Q99" s="3">
        <v>65869</v>
      </c>
      <c r="R99" s="11">
        <f t="shared" si="5"/>
        <v>128924.56</v>
      </c>
      <c r="S99" s="13">
        <f t="shared" si="7"/>
        <v>4.2838757124471272E-2</v>
      </c>
      <c r="T99" s="12">
        <f t="shared" si="8"/>
        <v>2.3299999999999983</v>
      </c>
      <c r="U99" s="14">
        <f t="shared" si="9"/>
        <v>0.31000000000000227</v>
      </c>
      <c r="V99" s="12">
        <f t="shared" si="6"/>
        <v>2.3800000000000026</v>
      </c>
      <c r="AA99" s="350">
        <v>45057</v>
      </c>
      <c r="AB99">
        <v>88.38</v>
      </c>
      <c r="AC99">
        <v>89.043499999999995</v>
      </c>
      <c r="AD99">
        <v>18111</v>
      </c>
      <c r="AE99" s="1">
        <f>+AVERAGE($AB$7:AB99)</f>
        <v>90.16</v>
      </c>
      <c r="AF99" s="1">
        <f>+AVERAGE($AC$7:AC99)</f>
        <v>90.181446739130436</v>
      </c>
    </row>
    <row r="100" spans="2:32" x14ac:dyDescent="0.3">
      <c r="B100" s="8">
        <v>44329</v>
      </c>
      <c r="C100">
        <v>54.43</v>
      </c>
      <c r="D100">
        <v>54.56</v>
      </c>
      <c r="E100">
        <v>53.11</v>
      </c>
      <c r="F100">
        <v>54.35</v>
      </c>
      <c r="G100" s="3">
        <v>746</v>
      </c>
      <c r="H100" t="s">
        <v>23</v>
      </c>
      <c r="I100" s="2">
        <v>53.929000000000002</v>
      </c>
      <c r="J100" s="7">
        <v>55.75</v>
      </c>
      <c r="K100">
        <v>56.1</v>
      </c>
      <c r="L100">
        <v>54.75</v>
      </c>
      <c r="M100">
        <v>55.89</v>
      </c>
      <c r="N100">
        <v>56.06</v>
      </c>
      <c r="O100" s="3">
        <v>2683</v>
      </c>
      <c r="P100" s="2">
        <v>55.245600000000003</v>
      </c>
      <c r="Q100" s="3">
        <v>67293</v>
      </c>
      <c r="R100" s="11">
        <f t="shared" si="5"/>
        <v>149952.87</v>
      </c>
      <c r="S100" s="13">
        <f t="shared" si="7"/>
        <v>-1.463328631875882E-2</v>
      </c>
      <c r="T100" s="12">
        <f t="shared" si="8"/>
        <v>-0.82999999999999829</v>
      </c>
      <c r="U100" s="14">
        <f t="shared" si="9"/>
        <v>-0.96999999999999886</v>
      </c>
      <c r="V100" s="12">
        <f t="shared" si="6"/>
        <v>1.3500000000000014</v>
      </c>
      <c r="AA100" s="350">
        <v>45058</v>
      </c>
      <c r="AB100">
        <v>88.48</v>
      </c>
      <c r="AC100">
        <v>88.881699999999995</v>
      </c>
      <c r="AD100">
        <v>10957</v>
      </c>
      <c r="AE100" s="1">
        <f>+AVERAGE($AB$7:AB100)</f>
        <v>90.142127659574456</v>
      </c>
      <c r="AF100" s="1">
        <f>+AVERAGE($AC$7:AC100)</f>
        <v>90.167470967741934</v>
      </c>
    </row>
    <row r="101" spans="2:32" x14ac:dyDescent="0.3">
      <c r="B101" s="8">
        <v>44330</v>
      </c>
      <c r="C101">
        <v>54.49</v>
      </c>
      <c r="D101">
        <v>56.52</v>
      </c>
      <c r="E101">
        <v>54.49</v>
      </c>
      <c r="F101">
        <v>56.49</v>
      </c>
      <c r="G101" s="3">
        <v>944</v>
      </c>
      <c r="H101" t="s">
        <v>23</v>
      </c>
      <c r="I101" s="2">
        <v>55.834600000000002</v>
      </c>
      <c r="J101" s="7">
        <v>57.07</v>
      </c>
      <c r="K101">
        <v>58.35</v>
      </c>
      <c r="L101">
        <v>57.01</v>
      </c>
      <c r="M101">
        <v>58.12</v>
      </c>
      <c r="N101">
        <v>57.81</v>
      </c>
      <c r="O101" s="3">
        <v>563</v>
      </c>
      <c r="P101" s="2">
        <v>57.207900000000002</v>
      </c>
      <c r="Q101" s="3">
        <v>67341</v>
      </c>
      <c r="R101" s="11">
        <f t="shared" si="5"/>
        <v>32721.559999999998</v>
      </c>
      <c r="S101" s="13">
        <f t="shared" si="7"/>
        <v>3.9899803184827221E-2</v>
      </c>
      <c r="T101" s="12">
        <f t="shared" si="8"/>
        <v>2.2299999999999969</v>
      </c>
      <c r="U101" s="14">
        <f t="shared" si="9"/>
        <v>1.1799999999999997</v>
      </c>
      <c r="V101" s="12">
        <f t="shared" si="6"/>
        <v>1.3400000000000034</v>
      </c>
      <c r="AA101" s="350">
        <v>45061</v>
      </c>
      <c r="AB101">
        <v>86.97</v>
      </c>
      <c r="AC101">
        <v>87.308300000000003</v>
      </c>
      <c r="AD101">
        <v>18904</v>
      </c>
      <c r="AE101" s="1">
        <f>+AVERAGE($AB$7:AB101)</f>
        <v>90.108736842105245</v>
      </c>
      <c r="AF101" s="1">
        <f>+AVERAGE($AC$7:AC101)</f>
        <v>90.137054255319157</v>
      </c>
    </row>
    <row r="102" spans="2:32" x14ac:dyDescent="0.3">
      <c r="B102" s="8">
        <v>44333</v>
      </c>
      <c r="C102">
        <v>56.31</v>
      </c>
      <c r="D102">
        <v>56.56</v>
      </c>
      <c r="E102">
        <v>55.18</v>
      </c>
      <c r="F102">
        <v>56.15</v>
      </c>
      <c r="G102" s="3">
        <v>3561</v>
      </c>
      <c r="H102" t="s">
        <v>23</v>
      </c>
      <c r="I102" s="2">
        <v>56.173299999999998</v>
      </c>
      <c r="J102" s="7">
        <v>57.7</v>
      </c>
      <c r="K102">
        <v>58.14</v>
      </c>
      <c r="L102">
        <v>56.95</v>
      </c>
      <c r="M102">
        <v>57.88</v>
      </c>
      <c r="N102">
        <v>57.23</v>
      </c>
      <c r="O102" s="3">
        <v>498</v>
      </c>
      <c r="P102" s="2">
        <v>57.456099999999999</v>
      </c>
      <c r="Q102" s="3">
        <v>67425</v>
      </c>
      <c r="R102" s="11">
        <f t="shared" si="5"/>
        <v>28824.240000000002</v>
      </c>
      <c r="S102" s="13">
        <f t="shared" si="7"/>
        <v>-4.1293874741912262E-3</v>
      </c>
      <c r="T102" s="12">
        <f t="shared" si="8"/>
        <v>-0.23999999999999488</v>
      </c>
      <c r="U102" s="14">
        <f t="shared" si="9"/>
        <v>-0.4199999999999946</v>
      </c>
      <c r="V102" s="12">
        <f t="shared" si="6"/>
        <v>1.1899999999999977</v>
      </c>
      <c r="AA102" s="350">
        <v>45062</v>
      </c>
      <c r="AB102">
        <v>88.59</v>
      </c>
      <c r="AC102">
        <v>88.085099999999997</v>
      </c>
      <c r="AD102">
        <v>16241</v>
      </c>
      <c r="AE102" s="1">
        <f>+AVERAGE($AB$7:AB102)</f>
        <v>90.092916666666653</v>
      </c>
      <c r="AF102" s="1">
        <f>+AVERAGE($AC$7:AC102)</f>
        <v>90.115454736842111</v>
      </c>
    </row>
    <row r="103" spans="2:32" x14ac:dyDescent="0.3">
      <c r="B103" s="8">
        <v>44334</v>
      </c>
      <c r="C103">
        <v>55.92</v>
      </c>
      <c r="D103">
        <v>56.26</v>
      </c>
      <c r="E103">
        <v>52.32</v>
      </c>
      <c r="F103">
        <v>52.9</v>
      </c>
      <c r="G103" s="3">
        <v>3901</v>
      </c>
      <c r="H103" t="s">
        <v>23</v>
      </c>
      <c r="I103" s="2">
        <v>54.136200000000002</v>
      </c>
      <c r="J103" s="7">
        <v>57.25</v>
      </c>
      <c r="K103">
        <v>57.52</v>
      </c>
      <c r="L103">
        <v>54.07</v>
      </c>
      <c r="M103">
        <v>54.67</v>
      </c>
      <c r="N103">
        <v>54.26</v>
      </c>
      <c r="O103" s="3">
        <v>1810</v>
      </c>
      <c r="P103" s="2">
        <v>55.323099999999997</v>
      </c>
      <c r="Q103" s="3">
        <v>68433</v>
      </c>
      <c r="R103" s="11">
        <f t="shared" si="5"/>
        <v>98952.7</v>
      </c>
      <c r="S103" s="13">
        <f t="shared" si="7"/>
        <v>-5.5459571527297857E-2</v>
      </c>
      <c r="T103" s="12">
        <f t="shared" si="8"/>
        <v>-3.2100000000000009</v>
      </c>
      <c r="U103" s="14">
        <f t="shared" si="9"/>
        <v>-0.63000000000000256</v>
      </c>
      <c r="V103" s="12">
        <f t="shared" si="6"/>
        <v>3.4500000000000028</v>
      </c>
      <c r="AA103" s="350">
        <v>45063</v>
      </c>
      <c r="AB103">
        <v>88.15</v>
      </c>
      <c r="AC103">
        <v>88.387200000000007</v>
      </c>
      <c r="AD103">
        <v>13624</v>
      </c>
      <c r="AE103" s="1">
        <f>+AVERAGE($AB$7:AB103)</f>
        <v>90.072886597938123</v>
      </c>
      <c r="AF103" s="1">
        <f>+AVERAGE($AC$7:AC103)</f>
        <v>90.097452083333337</v>
      </c>
    </row>
    <row r="104" spans="2:32" x14ac:dyDescent="0.3">
      <c r="B104" s="8">
        <v>44335</v>
      </c>
      <c r="C104">
        <v>52.08</v>
      </c>
      <c r="D104">
        <v>52.7</v>
      </c>
      <c r="E104">
        <v>48.61</v>
      </c>
      <c r="F104">
        <v>49.55</v>
      </c>
      <c r="G104" s="3">
        <v>4117</v>
      </c>
      <c r="H104" t="s">
        <v>23</v>
      </c>
      <c r="I104" s="2">
        <v>49.978499999999997</v>
      </c>
      <c r="J104" s="7">
        <v>54</v>
      </c>
      <c r="K104">
        <v>54.44</v>
      </c>
      <c r="L104">
        <v>50.24</v>
      </c>
      <c r="M104">
        <v>51.29</v>
      </c>
      <c r="N104">
        <v>50.89</v>
      </c>
      <c r="O104" s="3">
        <v>2637</v>
      </c>
      <c r="P104" s="2">
        <v>51.975900000000003</v>
      </c>
      <c r="Q104" s="3">
        <v>69874</v>
      </c>
      <c r="R104" s="11">
        <f t="shared" si="5"/>
        <v>135251.73000000001</v>
      </c>
      <c r="S104" s="13">
        <f t="shared" si="7"/>
        <v>-6.1825498445216787E-2</v>
      </c>
      <c r="T104" s="12">
        <f t="shared" si="8"/>
        <v>-3.3800000000000026</v>
      </c>
      <c r="U104" s="14">
        <f t="shared" si="9"/>
        <v>-0.67000000000000171</v>
      </c>
      <c r="V104" s="12">
        <f t="shared" si="6"/>
        <v>4.1999999999999957</v>
      </c>
      <c r="AA104" s="350">
        <v>45064</v>
      </c>
      <c r="AB104">
        <v>89.85</v>
      </c>
      <c r="AC104">
        <v>89.278499999999994</v>
      </c>
      <c r="AD104">
        <v>11214</v>
      </c>
      <c r="AE104" s="1">
        <f>+AVERAGE($AB$7:AB104)</f>
        <v>90.070612244897944</v>
      </c>
      <c r="AF104" s="1">
        <f>+AVERAGE($AC$7:AC104)</f>
        <v>90.089009278350517</v>
      </c>
    </row>
    <row r="105" spans="2:32" x14ac:dyDescent="0.3">
      <c r="B105" s="8">
        <v>44336</v>
      </c>
      <c r="C105">
        <v>49.76</v>
      </c>
      <c r="D105">
        <v>52.62</v>
      </c>
      <c r="E105">
        <v>49.76</v>
      </c>
      <c r="F105">
        <v>52.58</v>
      </c>
      <c r="G105" s="3">
        <v>5510</v>
      </c>
      <c r="H105" t="s">
        <v>23</v>
      </c>
      <c r="I105" s="2">
        <v>50.925899999999999</v>
      </c>
      <c r="J105" s="7">
        <v>51.7</v>
      </c>
      <c r="K105">
        <v>54.12</v>
      </c>
      <c r="L105">
        <v>51.7</v>
      </c>
      <c r="M105">
        <v>54.36</v>
      </c>
      <c r="N105">
        <v>53.8</v>
      </c>
      <c r="O105" s="3">
        <v>1888</v>
      </c>
      <c r="P105" s="2">
        <v>53.1569</v>
      </c>
      <c r="Q105" s="3">
        <v>70280</v>
      </c>
      <c r="R105" s="11">
        <f t="shared" si="5"/>
        <v>102631.67999999999</v>
      </c>
      <c r="S105" s="13">
        <f t="shared" si="7"/>
        <v>5.9855722363033825E-2</v>
      </c>
      <c r="T105" s="12">
        <f t="shared" si="8"/>
        <v>3.0700000000000003</v>
      </c>
      <c r="U105" s="14">
        <f t="shared" si="9"/>
        <v>0.41000000000000369</v>
      </c>
      <c r="V105" s="12">
        <f t="shared" si="6"/>
        <v>2.4199999999999946</v>
      </c>
      <c r="AA105" s="350">
        <v>45065</v>
      </c>
      <c r="AB105">
        <v>89.88</v>
      </c>
      <c r="AC105">
        <v>90.489800000000002</v>
      </c>
      <c r="AD105">
        <v>14253</v>
      </c>
      <c r="AE105" s="1">
        <f>+AVERAGE($AB$7:AB105)</f>
        <v>90.068686868686839</v>
      </c>
      <c r="AF105" s="1">
        <f>+AVERAGE($AC$7:AC105)</f>
        <v>90.093098979591844</v>
      </c>
    </row>
    <row r="106" spans="2:32" x14ac:dyDescent="0.3">
      <c r="B106" s="8">
        <v>44337</v>
      </c>
      <c r="C106">
        <v>52.04</v>
      </c>
      <c r="D106">
        <v>53.51</v>
      </c>
      <c r="E106">
        <v>50.99</v>
      </c>
      <c r="F106">
        <v>51.65</v>
      </c>
      <c r="G106" s="3">
        <v>3794</v>
      </c>
      <c r="H106" t="s">
        <v>23</v>
      </c>
      <c r="I106" s="2">
        <v>52.906500000000001</v>
      </c>
      <c r="J106" s="7">
        <v>54.62</v>
      </c>
      <c r="K106">
        <v>55.11</v>
      </c>
      <c r="L106">
        <v>52.83</v>
      </c>
      <c r="M106">
        <v>53.38</v>
      </c>
      <c r="N106">
        <v>53</v>
      </c>
      <c r="O106" s="3">
        <v>3029</v>
      </c>
      <c r="P106" s="2">
        <v>54.491399999999999</v>
      </c>
      <c r="Q106" s="3">
        <v>70644</v>
      </c>
      <c r="R106" s="11">
        <f t="shared" si="5"/>
        <v>161688.02000000002</v>
      </c>
      <c r="S106" s="13">
        <f t="shared" si="7"/>
        <v>-1.8027961736570952E-2</v>
      </c>
      <c r="T106" s="12">
        <f t="shared" si="8"/>
        <v>-0.97999999999999687</v>
      </c>
      <c r="U106" s="14">
        <f t="shared" si="9"/>
        <v>0.25999999999999801</v>
      </c>
      <c r="V106" s="12">
        <f t="shared" si="6"/>
        <v>2.2800000000000011</v>
      </c>
      <c r="AA106" s="350">
        <v>45068</v>
      </c>
      <c r="AB106">
        <v>87.76</v>
      </c>
      <c r="AC106">
        <v>87.633200000000002</v>
      </c>
      <c r="AD106">
        <v>17605</v>
      </c>
      <c r="AE106" s="1">
        <f>+AVERAGE($AB$7:AB106)</f>
        <v>90.045599999999979</v>
      </c>
      <c r="AF106" s="1">
        <f>+AVERAGE($AC$7:AC106)</f>
        <v>90.068251515151516</v>
      </c>
    </row>
    <row r="107" spans="2:32" x14ac:dyDescent="0.3">
      <c r="B107" s="8">
        <v>44340</v>
      </c>
      <c r="C107">
        <v>51.46</v>
      </c>
      <c r="D107">
        <v>52.78</v>
      </c>
      <c r="E107">
        <v>50.86</v>
      </c>
      <c r="F107">
        <v>52.68</v>
      </c>
      <c r="G107" s="3">
        <v>1320</v>
      </c>
      <c r="H107" t="s">
        <v>23</v>
      </c>
      <c r="I107" s="2">
        <v>52.098399999999998</v>
      </c>
      <c r="J107" s="7">
        <v>53.24</v>
      </c>
      <c r="K107">
        <v>54.21</v>
      </c>
      <c r="L107">
        <v>52.92</v>
      </c>
      <c r="M107">
        <v>54.36</v>
      </c>
      <c r="N107">
        <v>54.1</v>
      </c>
      <c r="O107" s="3">
        <v>1192</v>
      </c>
      <c r="P107" s="2">
        <v>53.5441</v>
      </c>
      <c r="Q107" s="3">
        <v>71028</v>
      </c>
      <c r="R107" s="11">
        <f t="shared" si="5"/>
        <v>64797.120000000003</v>
      </c>
      <c r="S107" s="13">
        <f t="shared" si="7"/>
        <v>1.8358935931060305E-2</v>
      </c>
      <c r="T107" s="12">
        <f t="shared" si="8"/>
        <v>0.97999999999999687</v>
      </c>
      <c r="U107" s="14">
        <f t="shared" si="9"/>
        <v>-0.14000000000000057</v>
      </c>
      <c r="V107" s="12">
        <f t="shared" si="6"/>
        <v>1.2899999999999991</v>
      </c>
      <c r="AA107" s="350">
        <v>45069</v>
      </c>
      <c r="AB107">
        <v>85.5</v>
      </c>
      <c r="AC107">
        <v>86.2136</v>
      </c>
      <c r="AD107">
        <v>17450</v>
      </c>
      <c r="AE107" s="1">
        <f>+AVERAGE($AB$7:AB107)</f>
        <v>90.000594059405913</v>
      </c>
      <c r="AF107" s="1">
        <f>+AVERAGE($AC$7:AC107)</f>
        <v>90.029704999999993</v>
      </c>
    </row>
    <row r="108" spans="2:32" x14ac:dyDescent="0.3">
      <c r="B108" s="8">
        <v>44341</v>
      </c>
      <c r="C108">
        <v>52.63</v>
      </c>
      <c r="D108">
        <v>53.58</v>
      </c>
      <c r="E108">
        <v>52.19</v>
      </c>
      <c r="F108">
        <v>53.24</v>
      </c>
      <c r="G108" s="3">
        <v>5123</v>
      </c>
      <c r="H108" t="s">
        <v>23</v>
      </c>
      <c r="I108" s="2">
        <v>52.950400000000002</v>
      </c>
      <c r="J108" s="7">
        <v>54.91</v>
      </c>
      <c r="K108">
        <v>54.91</v>
      </c>
      <c r="L108">
        <v>53.77</v>
      </c>
      <c r="M108">
        <v>54.7</v>
      </c>
      <c r="N108">
        <v>54.42</v>
      </c>
      <c r="O108" s="3">
        <v>1064</v>
      </c>
      <c r="P108" s="2">
        <v>54.439500000000002</v>
      </c>
      <c r="Q108" s="3">
        <v>71051</v>
      </c>
      <c r="R108" s="11">
        <f t="shared" si="5"/>
        <v>58200.800000000003</v>
      </c>
      <c r="S108" s="13">
        <f t="shared" si="7"/>
        <v>6.2545989698308269E-3</v>
      </c>
      <c r="T108" s="12">
        <f t="shared" si="8"/>
        <v>0.34000000000000341</v>
      </c>
      <c r="U108" s="14">
        <f t="shared" si="9"/>
        <v>0.54999999999999716</v>
      </c>
      <c r="V108" s="12">
        <f t="shared" si="6"/>
        <v>1.1399999999999935</v>
      </c>
      <c r="AA108" s="350">
        <v>45070</v>
      </c>
      <c r="AB108">
        <v>85.15</v>
      </c>
      <c r="AC108">
        <v>85.222399999999993</v>
      </c>
      <c r="AD108">
        <v>16907</v>
      </c>
      <c r="AE108" s="1">
        <f>+AVERAGE($AB$7:AB108)</f>
        <v>89.953039215686246</v>
      </c>
      <c r="AF108" s="1">
        <f>+AVERAGE($AC$7:AC108)</f>
        <v>89.982107920792075</v>
      </c>
    </row>
    <row r="109" spans="2:32" x14ac:dyDescent="0.3">
      <c r="B109" s="8">
        <v>44342</v>
      </c>
      <c r="C109">
        <v>53.8</v>
      </c>
      <c r="D109">
        <v>54.48</v>
      </c>
      <c r="E109">
        <v>52.57</v>
      </c>
      <c r="F109">
        <v>53.59</v>
      </c>
      <c r="G109" s="3">
        <v>732</v>
      </c>
      <c r="H109" t="s">
        <v>23</v>
      </c>
      <c r="I109" s="2">
        <v>54.025300000000001</v>
      </c>
      <c r="J109" s="7">
        <v>55.08</v>
      </c>
      <c r="K109">
        <v>56.11</v>
      </c>
      <c r="L109">
        <v>54.65</v>
      </c>
      <c r="M109">
        <v>55.09</v>
      </c>
      <c r="N109">
        <v>54.2</v>
      </c>
      <c r="O109" s="3">
        <v>1039</v>
      </c>
      <c r="P109" s="2">
        <v>55.525500000000001</v>
      </c>
      <c r="Q109" s="3">
        <v>71446</v>
      </c>
      <c r="R109" s="11">
        <f t="shared" si="5"/>
        <v>57238.51</v>
      </c>
      <c r="S109" s="13">
        <f t="shared" si="7"/>
        <v>7.1297989031078313E-3</v>
      </c>
      <c r="T109" s="12">
        <f t="shared" si="8"/>
        <v>0.39000000000000057</v>
      </c>
      <c r="U109" s="14">
        <f t="shared" si="9"/>
        <v>0.37999999999999545</v>
      </c>
      <c r="V109" s="12">
        <f t="shared" si="6"/>
        <v>1.4600000000000009</v>
      </c>
      <c r="AA109" s="350">
        <v>45071</v>
      </c>
      <c r="AB109">
        <v>82.99</v>
      </c>
      <c r="AC109">
        <v>83.411600000000007</v>
      </c>
      <c r="AD109">
        <v>25144</v>
      </c>
      <c r="AE109" s="1">
        <f>+AVERAGE($AB$7:AB109)</f>
        <v>89.88543689320386</v>
      </c>
      <c r="AF109" s="1">
        <f>+AVERAGE($AC$7:AC109)</f>
        <v>89.917691176470584</v>
      </c>
    </row>
    <row r="110" spans="2:32" x14ac:dyDescent="0.3">
      <c r="B110" s="8">
        <v>44343</v>
      </c>
      <c r="C110">
        <v>52.72</v>
      </c>
      <c r="D110">
        <v>53.45</v>
      </c>
      <c r="E110">
        <v>51</v>
      </c>
      <c r="F110">
        <v>51.76</v>
      </c>
      <c r="G110" s="3">
        <v>626</v>
      </c>
      <c r="H110" t="s">
        <v>23</v>
      </c>
      <c r="I110" s="2">
        <v>52.449100000000001</v>
      </c>
      <c r="J110" s="7">
        <v>53.95</v>
      </c>
      <c r="K110">
        <v>54.68</v>
      </c>
      <c r="L110">
        <v>53.2</v>
      </c>
      <c r="M110">
        <v>53.28</v>
      </c>
      <c r="N110">
        <v>53.12</v>
      </c>
      <c r="O110" s="3">
        <v>185</v>
      </c>
      <c r="P110" s="2">
        <v>54.032600000000002</v>
      </c>
      <c r="Q110" s="3">
        <v>71517</v>
      </c>
      <c r="R110" s="11">
        <f t="shared" si="5"/>
        <v>9856.8000000000011</v>
      </c>
      <c r="S110" s="13">
        <f t="shared" si="7"/>
        <v>-3.2855327645670784E-2</v>
      </c>
      <c r="T110" s="12">
        <f t="shared" si="8"/>
        <v>-1.8100000000000023</v>
      </c>
      <c r="U110" s="14">
        <f t="shared" si="9"/>
        <v>-1.1400000000000006</v>
      </c>
      <c r="V110" s="12">
        <f t="shared" si="6"/>
        <v>1.4799999999999969</v>
      </c>
      <c r="AA110" s="350">
        <v>45072</v>
      </c>
      <c r="AB110">
        <v>82.3</v>
      </c>
      <c r="AC110">
        <v>82.689899999999994</v>
      </c>
      <c r="AD110">
        <v>18423</v>
      </c>
      <c r="AE110" s="1">
        <f>+AVERAGE($AB$7:AB110)</f>
        <v>89.812499999999972</v>
      </c>
      <c r="AF110" s="1">
        <f>+AVERAGE($AC$7:AC110)</f>
        <v>89.847518446601924</v>
      </c>
    </row>
    <row r="111" spans="2:32" x14ac:dyDescent="0.3">
      <c r="B111" s="8">
        <v>44344</v>
      </c>
      <c r="C111">
        <v>51.82</v>
      </c>
      <c r="D111">
        <v>51.91</v>
      </c>
      <c r="E111">
        <v>50.31</v>
      </c>
      <c r="F111">
        <v>50.95</v>
      </c>
      <c r="G111" s="3">
        <v>2073</v>
      </c>
      <c r="H111" t="s">
        <v>23</v>
      </c>
      <c r="I111" s="2">
        <v>51.228400000000001</v>
      </c>
      <c r="J111" s="7">
        <v>53.33</v>
      </c>
      <c r="K111">
        <v>53.33</v>
      </c>
      <c r="L111">
        <v>52.6</v>
      </c>
      <c r="M111">
        <v>52.43</v>
      </c>
      <c r="N111">
        <v>53.17</v>
      </c>
      <c r="O111" s="3">
        <v>788</v>
      </c>
      <c r="P111" s="2">
        <v>53.072699999999998</v>
      </c>
      <c r="Q111" s="3">
        <v>71938</v>
      </c>
      <c r="R111" s="11">
        <f t="shared" si="5"/>
        <v>41314.839999999997</v>
      </c>
      <c r="S111" s="13">
        <f t="shared" si="7"/>
        <v>-1.5953453453453448E-2</v>
      </c>
      <c r="T111" s="12">
        <f t="shared" si="8"/>
        <v>-0.85000000000000142</v>
      </c>
      <c r="U111" s="14">
        <f t="shared" si="9"/>
        <v>4.9999999999997158E-2</v>
      </c>
      <c r="V111" s="12">
        <f t="shared" si="6"/>
        <v>0.72999999999999687</v>
      </c>
      <c r="AA111" s="350">
        <v>45075</v>
      </c>
      <c r="AB111">
        <v>82.86</v>
      </c>
      <c r="AC111">
        <v>83.443899999999999</v>
      </c>
      <c r="AD111">
        <v>4744</v>
      </c>
      <c r="AE111" s="1">
        <f>+AVERAGE($AB$7:AB111)</f>
        <v>89.74628571428569</v>
      </c>
      <c r="AF111" s="1">
        <f>+AVERAGE($AC$7:AC111)</f>
        <v>89.785945192307679</v>
      </c>
    </row>
    <row r="112" spans="2:32" x14ac:dyDescent="0.3">
      <c r="B112" s="8">
        <v>44347</v>
      </c>
      <c r="C112">
        <v>51.71</v>
      </c>
      <c r="D112">
        <v>51.84</v>
      </c>
      <c r="E112">
        <v>51.31</v>
      </c>
      <c r="F112">
        <v>51.62</v>
      </c>
      <c r="G112" s="3">
        <v>93</v>
      </c>
      <c r="H112" t="s">
        <v>23</v>
      </c>
      <c r="I112" s="2">
        <v>51.576099999999997</v>
      </c>
      <c r="J112" s="7">
        <v>53.3</v>
      </c>
      <c r="K112">
        <v>53.3</v>
      </c>
      <c r="L112">
        <v>52.88</v>
      </c>
      <c r="M112">
        <v>53.12</v>
      </c>
      <c r="N112">
        <v>52.91</v>
      </c>
      <c r="O112" s="3">
        <v>56</v>
      </c>
      <c r="P112" s="2">
        <v>53.245899999999999</v>
      </c>
      <c r="Q112" s="3">
        <v>71967</v>
      </c>
      <c r="R112" s="11">
        <f t="shared" si="5"/>
        <v>2974.72</v>
      </c>
      <c r="S112" s="13">
        <f t="shared" si="7"/>
        <v>1.3160404348655286E-2</v>
      </c>
      <c r="T112" s="12">
        <f t="shared" si="8"/>
        <v>0.68999999999999773</v>
      </c>
      <c r="U112" s="14">
        <f t="shared" si="9"/>
        <v>0.86999999999999744</v>
      </c>
      <c r="V112" s="12">
        <f t="shared" si="6"/>
        <v>0.4199999999999946</v>
      </c>
      <c r="AA112" s="350">
        <v>45076</v>
      </c>
      <c r="AB112">
        <v>80.52</v>
      </c>
      <c r="AC112">
        <v>81.268000000000001</v>
      </c>
      <c r="AD112">
        <v>28884</v>
      </c>
      <c r="AE112" s="1">
        <f>+AVERAGE($AB$7:AB112)</f>
        <v>89.659245283018848</v>
      </c>
      <c r="AF112" s="1">
        <f>+AVERAGE($AC$7:AC112)</f>
        <v>89.7048219047619</v>
      </c>
    </row>
    <row r="113" spans="2:32" x14ac:dyDescent="0.3">
      <c r="B113" s="8">
        <v>44348</v>
      </c>
      <c r="C113">
        <v>52.37</v>
      </c>
      <c r="D113">
        <v>53.21</v>
      </c>
      <c r="E113">
        <v>51.9</v>
      </c>
      <c r="F113">
        <v>52.32</v>
      </c>
      <c r="G113" s="3">
        <v>132</v>
      </c>
      <c r="H113" t="s">
        <v>23</v>
      </c>
      <c r="I113" s="2">
        <v>52.712699999999998</v>
      </c>
      <c r="J113" s="7">
        <v>54.26</v>
      </c>
      <c r="K113">
        <v>54.5</v>
      </c>
      <c r="L113">
        <v>53.25</v>
      </c>
      <c r="M113">
        <v>53.82</v>
      </c>
      <c r="N113">
        <v>53.22</v>
      </c>
      <c r="O113" s="3">
        <v>158</v>
      </c>
      <c r="P113" s="2">
        <v>54.099600000000002</v>
      </c>
      <c r="Q113" s="3">
        <v>71974</v>
      </c>
      <c r="R113" s="11">
        <f t="shared" si="5"/>
        <v>8503.56</v>
      </c>
      <c r="S113" s="13">
        <f t="shared" si="7"/>
        <v>1.3177710843373491E-2</v>
      </c>
      <c r="T113" s="12">
        <f t="shared" si="8"/>
        <v>0.70000000000000284</v>
      </c>
      <c r="U113" s="14">
        <f t="shared" si="9"/>
        <v>1.1400000000000006</v>
      </c>
      <c r="V113" s="12">
        <f t="shared" si="6"/>
        <v>1.25</v>
      </c>
      <c r="AA113" s="350">
        <v>45077</v>
      </c>
      <c r="AB113">
        <v>81.02</v>
      </c>
      <c r="AC113">
        <v>80.610500000000002</v>
      </c>
      <c r="AD113">
        <v>26242</v>
      </c>
      <c r="AE113" s="1">
        <f>+AVERAGE($AB$7:AB113)</f>
        <v>89.578504672897182</v>
      </c>
      <c r="AF113" s="1">
        <f>+AVERAGE($AC$7:AC113)</f>
        <v>89.619026415094339</v>
      </c>
    </row>
    <row r="114" spans="2:32" x14ac:dyDescent="0.3">
      <c r="B114" s="8">
        <v>44349</v>
      </c>
      <c r="C114">
        <v>51.89</v>
      </c>
      <c r="D114">
        <v>51.92</v>
      </c>
      <c r="E114">
        <v>50.94</v>
      </c>
      <c r="F114">
        <v>51.32</v>
      </c>
      <c r="G114" s="3">
        <v>1698</v>
      </c>
      <c r="H114" t="s">
        <v>23</v>
      </c>
      <c r="I114" s="2">
        <v>51.374299999999998</v>
      </c>
      <c r="J114" s="7">
        <v>53.38</v>
      </c>
      <c r="K114">
        <v>53.39</v>
      </c>
      <c r="L114">
        <v>52.3</v>
      </c>
      <c r="M114">
        <v>52.75</v>
      </c>
      <c r="N114">
        <v>52.72</v>
      </c>
      <c r="O114" s="3">
        <v>611</v>
      </c>
      <c r="P114" s="2">
        <v>52.910800000000002</v>
      </c>
      <c r="Q114" s="3">
        <v>72058</v>
      </c>
      <c r="R114" s="11">
        <f t="shared" si="5"/>
        <v>32230.25</v>
      </c>
      <c r="S114" s="13">
        <f t="shared" si="7"/>
        <v>-1.9881085098476414E-2</v>
      </c>
      <c r="T114" s="12">
        <f t="shared" si="8"/>
        <v>-1.0700000000000003</v>
      </c>
      <c r="U114" s="14">
        <f t="shared" si="9"/>
        <v>-0.43999999999999773</v>
      </c>
      <c r="V114" s="12">
        <f t="shared" si="6"/>
        <v>1.0900000000000034</v>
      </c>
      <c r="AA114" s="350">
        <v>45078</v>
      </c>
      <c r="AB114">
        <v>78.72</v>
      </c>
      <c r="AC114">
        <v>79.783500000000004</v>
      </c>
      <c r="AD114">
        <v>28185</v>
      </c>
      <c r="AE114" s="1">
        <f>+AVERAGE($AB$7:AB114)</f>
        <v>89.477962962962934</v>
      </c>
      <c r="AF114" s="1">
        <f>+AVERAGE($AC$7:AC114)</f>
        <v>89.527105607476628</v>
      </c>
    </row>
    <row r="115" spans="2:32" x14ac:dyDescent="0.3">
      <c r="B115" s="8">
        <v>44350</v>
      </c>
      <c r="C115">
        <v>52.36</v>
      </c>
      <c r="D115">
        <v>52.39</v>
      </c>
      <c r="E115">
        <v>50.09</v>
      </c>
      <c r="F115">
        <v>50.17</v>
      </c>
      <c r="G115" s="3">
        <v>3276</v>
      </c>
      <c r="H115" t="s">
        <v>23</v>
      </c>
      <c r="I115" s="2">
        <v>50.773099999999999</v>
      </c>
      <c r="J115" s="7">
        <v>53.85</v>
      </c>
      <c r="K115">
        <v>53.86</v>
      </c>
      <c r="L115">
        <v>51.62</v>
      </c>
      <c r="M115">
        <v>51.5</v>
      </c>
      <c r="N115">
        <v>51.52</v>
      </c>
      <c r="O115" s="3">
        <v>1431</v>
      </c>
      <c r="P115" s="2">
        <v>52.412999999999997</v>
      </c>
      <c r="Q115" s="3">
        <v>72587</v>
      </c>
      <c r="R115" s="11">
        <f t="shared" si="5"/>
        <v>73696.5</v>
      </c>
      <c r="S115" s="13">
        <f t="shared" si="7"/>
        <v>-2.3696682464454999E-2</v>
      </c>
      <c r="T115" s="12">
        <f t="shared" si="8"/>
        <v>-1.25</v>
      </c>
      <c r="U115" s="14">
        <f t="shared" si="9"/>
        <v>1.1000000000000014</v>
      </c>
      <c r="V115" s="12">
        <f t="shared" si="6"/>
        <v>2.240000000000002</v>
      </c>
      <c r="AA115" s="350">
        <v>45079</v>
      </c>
      <c r="AB115">
        <v>78.989999999999995</v>
      </c>
      <c r="AC115">
        <v>79.529799999999994</v>
      </c>
      <c r="AD115">
        <v>18303</v>
      </c>
      <c r="AE115" s="1">
        <f>+AVERAGE($AB$7:AB115)</f>
        <v>89.381743119266034</v>
      </c>
      <c r="AF115" s="1">
        <f>+AVERAGE($AC$7:AC115)</f>
        <v>89.434537962962963</v>
      </c>
    </row>
    <row r="116" spans="2:32" x14ac:dyDescent="0.3">
      <c r="B116" s="8">
        <v>44351</v>
      </c>
      <c r="C116">
        <v>50.35</v>
      </c>
      <c r="D116">
        <v>51.13</v>
      </c>
      <c r="E116">
        <v>49.22</v>
      </c>
      <c r="F116">
        <v>49.9</v>
      </c>
      <c r="G116" s="3">
        <v>1410</v>
      </c>
      <c r="H116" t="s">
        <v>23</v>
      </c>
      <c r="I116" s="2">
        <v>49.778100000000002</v>
      </c>
      <c r="J116" s="7">
        <v>51.38</v>
      </c>
      <c r="K116">
        <v>52.38</v>
      </c>
      <c r="L116">
        <v>50.54</v>
      </c>
      <c r="M116">
        <v>51.23</v>
      </c>
      <c r="N116">
        <v>51.36</v>
      </c>
      <c r="O116" s="3">
        <v>474</v>
      </c>
      <c r="P116" s="2">
        <v>51.106400000000001</v>
      </c>
      <c r="Q116" s="3">
        <v>72813</v>
      </c>
      <c r="R116" s="11">
        <f t="shared" si="5"/>
        <v>24283.019999999997</v>
      </c>
      <c r="S116" s="13">
        <f t="shared" si="7"/>
        <v>-5.2427184466019572E-3</v>
      </c>
      <c r="T116" s="12">
        <f t="shared" si="8"/>
        <v>-0.27000000000000313</v>
      </c>
      <c r="U116" s="14">
        <f t="shared" si="9"/>
        <v>-0.11999999999999744</v>
      </c>
      <c r="V116" s="12">
        <f t="shared" si="6"/>
        <v>1.8400000000000034</v>
      </c>
      <c r="AA116" s="350">
        <v>45082</v>
      </c>
      <c r="AB116">
        <v>82.48</v>
      </c>
      <c r="AC116">
        <v>81.043300000000002</v>
      </c>
      <c r="AD116">
        <v>25856</v>
      </c>
      <c r="AE116" s="1">
        <f>+AVERAGE($AB$7:AB116)</f>
        <v>89.318999999999974</v>
      </c>
      <c r="AF116" s="1">
        <f>+AVERAGE($AC$7:AC116)</f>
        <v>89.357554128440356</v>
      </c>
    </row>
    <row r="117" spans="2:32" x14ac:dyDescent="0.3">
      <c r="B117" s="8">
        <v>44354</v>
      </c>
      <c r="C117">
        <v>51.02</v>
      </c>
      <c r="D117">
        <v>51.92</v>
      </c>
      <c r="E117">
        <v>51.02</v>
      </c>
      <c r="F117">
        <v>51.38</v>
      </c>
      <c r="G117" s="3">
        <v>492</v>
      </c>
      <c r="H117" t="s">
        <v>23</v>
      </c>
      <c r="I117" s="2">
        <v>51.586799999999997</v>
      </c>
      <c r="J117" s="7">
        <v>51.94</v>
      </c>
      <c r="K117">
        <v>52.03</v>
      </c>
      <c r="L117">
        <v>51.94</v>
      </c>
      <c r="M117">
        <v>52.73</v>
      </c>
      <c r="N117">
        <v>53.15</v>
      </c>
      <c r="O117" s="3">
        <v>138</v>
      </c>
      <c r="P117" s="2">
        <v>51.957999999999998</v>
      </c>
      <c r="Q117" s="3">
        <v>72950</v>
      </c>
      <c r="R117" s="11">
        <f t="shared" si="5"/>
        <v>7276.74</v>
      </c>
      <c r="S117" s="13">
        <f t="shared" si="7"/>
        <v>2.9279718914698494E-2</v>
      </c>
      <c r="T117" s="12">
        <f t="shared" si="8"/>
        <v>1.5</v>
      </c>
      <c r="U117" s="14">
        <f t="shared" si="9"/>
        <v>0.71000000000000085</v>
      </c>
      <c r="V117" s="12">
        <f t="shared" si="6"/>
        <v>9.0000000000003411E-2</v>
      </c>
      <c r="AA117" s="350">
        <v>45083</v>
      </c>
      <c r="AB117">
        <v>81.67</v>
      </c>
      <c r="AC117">
        <v>81.6083</v>
      </c>
      <c r="AD117">
        <v>21782</v>
      </c>
      <c r="AE117" s="1">
        <f>+AVERAGE($AB$7:AB117)</f>
        <v>89.250090090090055</v>
      </c>
      <c r="AF117" s="1">
        <f>+AVERAGE($AC$7:AC117)</f>
        <v>89.287106363636354</v>
      </c>
    </row>
    <row r="118" spans="2:32" x14ac:dyDescent="0.3">
      <c r="B118" s="8">
        <v>44355</v>
      </c>
      <c r="C118">
        <v>51.96</v>
      </c>
      <c r="D118">
        <v>52.5</v>
      </c>
      <c r="E118">
        <v>51.75</v>
      </c>
      <c r="F118">
        <v>52.08</v>
      </c>
      <c r="G118" s="3">
        <v>4688</v>
      </c>
      <c r="H118" t="s">
        <v>23</v>
      </c>
      <c r="I118" s="2">
        <v>52.135599999999997</v>
      </c>
      <c r="J118" s="7">
        <v>53.5</v>
      </c>
      <c r="K118">
        <v>53.61</v>
      </c>
      <c r="L118">
        <v>53.06</v>
      </c>
      <c r="M118">
        <v>53.32</v>
      </c>
      <c r="N118">
        <v>53.36</v>
      </c>
      <c r="O118" s="3">
        <v>943</v>
      </c>
      <c r="P118" s="2">
        <v>53.487900000000003</v>
      </c>
      <c r="Q118" s="3">
        <v>73750</v>
      </c>
      <c r="R118" s="11">
        <f t="shared" si="5"/>
        <v>50280.76</v>
      </c>
      <c r="S118" s="13">
        <f t="shared" si="7"/>
        <v>1.1189076427081446E-2</v>
      </c>
      <c r="T118" s="12">
        <f t="shared" si="8"/>
        <v>0.59000000000000341</v>
      </c>
      <c r="U118" s="14">
        <f t="shared" si="9"/>
        <v>0.77000000000000313</v>
      </c>
      <c r="V118" s="12">
        <f t="shared" si="6"/>
        <v>0.54999999999999716</v>
      </c>
      <c r="AA118" s="350">
        <v>45084</v>
      </c>
      <c r="AB118">
        <v>83.54</v>
      </c>
      <c r="AC118">
        <v>81.943600000000004</v>
      </c>
      <c r="AD118">
        <v>23435</v>
      </c>
      <c r="AE118" s="1">
        <f>+AVERAGE($AB$7:AB118)</f>
        <v>89.199107142857116</v>
      </c>
      <c r="AF118" s="1">
        <f>+AVERAGE($AC$7:AC118)</f>
        <v>89.220948648648644</v>
      </c>
    </row>
    <row r="119" spans="2:32" x14ac:dyDescent="0.3">
      <c r="B119" s="8">
        <v>44356</v>
      </c>
      <c r="C119">
        <v>52.64</v>
      </c>
      <c r="D119">
        <v>54.03</v>
      </c>
      <c r="E119">
        <v>52.63</v>
      </c>
      <c r="F119">
        <v>53.42</v>
      </c>
      <c r="G119" s="3">
        <v>2249</v>
      </c>
      <c r="H119" t="s">
        <v>23</v>
      </c>
      <c r="I119" s="2">
        <v>53.327399999999997</v>
      </c>
      <c r="J119" s="7">
        <v>53.62</v>
      </c>
      <c r="K119">
        <v>55.17</v>
      </c>
      <c r="L119">
        <v>53.62</v>
      </c>
      <c r="M119">
        <v>54.57</v>
      </c>
      <c r="N119">
        <v>54.26</v>
      </c>
      <c r="O119" s="3">
        <v>795</v>
      </c>
      <c r="P119" s="2">
        <v>54.613199999999999</v>
      </c>
      <c r="Q119" s="3">
        <v>74121</v>
      </c>
      <c r="R119" s="11">
        <f t="shared" si="5"/>
        <v>43383.15</v>
      </c>
      <c r="S119" s="13">
        <f t="shared" si="7"/>
        <v>2.3443360840210037E-2</v>
      </c>
      <c r="T119" s="12">
        <f t="shared" si="8"/>
        <v>1.25</v>
      </c>
      <c r="U119" s="14">
        <f t="shared" si="9"/>
        <v>0.29999999999999716</v>
      </c>
      <c r="V119" s="12">
        <f t="shared" si="6"/>
        <v>1.5500000000000043</v>
      </c>
      <c r="AA119" s="350">
        <v>45085</v>
      </c>
      <c r="AB119">
        <v>83.99</v>
      </c>
      <c r="AC119">
        <v>83.808199999999999</v>
      </c>
      <c r="AD119">
        <v>16905</v>
      </c>
      <c r="AE119" s="1">
        <f>+AVERAGE($AB$7:AB119)</f>
        <v>89.153008849557494</v>
      </c>
      <c r="AF119" s="1">
        <f>+AVERAGE($AC$7:AC119)</f>
        <v>89.172620535714273</v>
      </c>
    </row>
    <row r="120" spans="2:32" x14ac:dyDescent="0.3">
      <c r="B120" s="8">
        <v>44357</v>
      </c>
      <c r="C120">
        <v>52.94</v>
      </c>
      <c r="D120">
        <v>53.81</v>
      </c>
      <c r="E120">
        <v>52.73</v>
      </c>
      <c r="F120">
        <v>53.69</v>
      </c>
      <c r="G120" s="3">
        <v>1695</v>
      </c>
      <c r="H120" t="s">
        <v>23</v>
      </c>
      <c r="I120" s="2">
        <v>53.3003</v>
      </c>
      <c r="J120" s="7">
        <v>54.6</v>
      </c>
      <c r="K120">
        <v>55.04</v>
      </c>
      <c r="L120">
        <v>53.8</v>
      </c>
      <c r="M120">
        <v>54.86</v>
      </c>
      <c r="N120">
        <v>53.86</v>
      </c>
      <c r="O120" s="3">
        <v>304</v>
      </c>
      <c r="P120" s="2">
        <v>54.577800000000003</v>
      </c>
      <c r="Q120" s="3">
        <v>74358</v>
      </c>
      <c r="R120" s="11">
        <f t="shared" si="5"/>
        <v>16677.439999999999</v>
      </c>
      <c r="S120" s="13">
        <f t="shared" si="7"/>
        <v>5.3142752428074758E-3</v>
      </c>
      <c r="T120" s="12">
        <f t="shared" si="8"/>
        <v>0.28999999999999915</v>
      </c>
      <c r="U120" s="14">
        <f t="shared" si="9"/>
        <v>3.0000000000001137E-2</v>
      </c>
      <c r="V120" s="12">
        <f t="shared" si="6"/>
        <v>1.240000000000002</v>
      </c>
      <c r="AA120" s="350">
        <v>45086</v>
      </c>
      <c r="AB120">
        <v>86.79</v>
      </c>
      <c r="AC120">
        <v>85.644400000000005</v>
      </c>
      <c r="AD120">
        <v>21343</v>
      </c>
      <c r="AE120" s="1">
        <f>+AVERAGE($AB$7:AB120)</f>
        <v>89.132280701754368</v>
      </c>
      <c r="AF120" s="1">
        <f>+AVERAGE($AC$7:AC120)</f>
        <v>89.141397345132731</v>
      </c>
    </row>
    <row r="121" spans="2:32" x14ac:dyDescent="0.3">
      <c r="B121" s="8">
        <v>44358</v>
      </c>
      <c r="C121">
        <v>53</v>
      </c>
      <c r="D121">
        <v>53.74</v>
      </c>
      <c r="E121">
        <v>52.4</v>
      </c>
      <c r="F121">
        <v>52.58</v>
      </c>
      <c r="G121" s="3">
        <v>1742</v>
      </c>
      <c r="H121" t="s">
        <v>23</v>
      </c>
      <c r="I121" s="2">
        <v>52.820999999999998</v>
      </c>
      <c r="J121" s="7">
        <v>54.56</v>
      </c>
      <c r="K121">
        <v>54.74</v>
      </c>
      <c r="L121">
        <v>53.68</v>
      </c>
      <c r="M121">
        <v>53.77</v>
      </c>
      <c r="N121">
        <v>53.74</v>
      </c>
      <c r="O121" s="3">
        <v>809</v>
      </c>
      <c r="P121" s="2">
        <v>54.024000000000001</v>
      </c>
      <c r="Q121" s="3">
        <v>74528</v>
      </c>
      <c r="R121" s="11">
        <f t="shared" si="5"/>
        <v>43499.93</v>
      </c>
      <c r="S121" s="13">
        <f t="shared" si="7"/>
        <v>-1.9868756835581425E-2</v>
      </c>
      <c r="T121" s="12">
        <f t="shared" si="8"/>
        <v>-1.0899999999999963</v>
      </c>
      <c r="U121" s="14">
        <f t="shared" si="9"/>
        <v>-0.29999999999999716</v>
      </c>
      <c r="V121" s="12">
        <f t="shared" si="6"/>
        <v>1.0600000000000023</v>
      </c>
      <c r="AA121" s="350">
        <v>45089</v>
      </c>
      <c r="AB121">
        <v>87.82</v>
      </c>
      <c r="AC121">
        <v>86.692800000000005</v>
      </c>
      <c r="AD121">
        <v>20585</v>
      </c>
      <c r="AE121" s="1">
        <f>+AVERAGE($AB$7:AB121)</f>
        <v>89.120869565217376</v>
      </c>
      <c r="AF121" s="1">
        <f>+AVERAGE($AC$7:AC121)</f>
        <v>89.119918421052617</v>
      </c>
    </row>
    <row r="122" spans="2:32" x14ac:dyDescent="0.3">
      <c r="B122" s="8">
        <v>44361</v>
      </c>
      <c r="C122">
        <v>53.03</v>
      </c>
      <c r="D122">
        <v>53.85</v>
      </c>
      <c r="E122">
        <v>52.31</v>
      </c>
      <c r="F122">
        <v>52.8</v>
      </c>
      <c r="G122" s="3">
        <v>1235</v>
      </c>
      <c r="H122" t="s">
        <v>23</v>
      </c>
      <c r="I122" s="2">
        <v>53.290599999999998</v>
      </c>
      <c r="J122" s="7">
        <v>54.75</v>
      </c>
      <c r="K122">
        <v>54.76</v>
      </c>
      <c r="L122">
        <v>54.5</v>
      </c>
      <c r="M122">
        <v>53.97</v>
      </c>
      <c r="N122">
        <v>53.59</v>
      </c>
      <c r="O122" s="3">
        <v>205</v>
      </c>
      <c r="P122" s="2">
        <v>54.675600000000003</v>
      </c>
      <c r="Q122" s="3">
        <v>74581</v>
      </c>
      <c r="R122" s="11">
        <f t="shared" si="5"/>
        <v>11063.85</v>
      </c>
      <c r="S122" s="13">
        <f t="shared" si="7"/>
        <v>3.7195462153616354E-3</v>
      </c>
      <c r="T122" s="12">
        <f t="shared" si="8"/>
        <v>0.19999999999999574</v>
      </c>
      <c r="U122" s="14">
        <f t="shared" si="9"/>
        <v>0.97999999999999687</v>
      </c>
      <c r="V122" s="12">
        <f t="shared" si="6"/>
        <v>0.25999999999999801</v>
      </c>
      <c r="AA122" s="350">
        <v>45090</v>
      </c>
      <c r="AB122">
        <v>89.9</v>
      </c>
      <c r="AC122">
        <v>88.883600000000001</v>
      </c>
      <c r="AD122">
        <v>34523</v>
      </c>
      <c r="AE122" s="1">
        <f>+AVERAGE($AB$7:AB122)</f>
        <v>89.127586206896524</v>
      </c>
      <c r="AF122" s="1">
        <f>+AVERAGE($AC$7:AC122)</f>
        <v>89.117863478260858</v>
      </c>
    </row>
    <row r="123" spans="2:32" x14ac:dyDescent="0.3">
      <c r="B123" s="8">
        <v>44362</v>
      </c>
      <c r="C123">
        <v>52.2</v>
      </c>
      <c r="D123">
        <v>52.33</v>
      </c>
      <c r="E123">
        <v>50.98</v>
      </c>
      <c r="F123">
        <v>51.3</v>
      </c>
      <c r="G123" s="3">
        <v>2292</v>
      </c>
      <c r="H123" t="s">
        <v>23</v>
      </c>
      <c r="I123" s="2">
        <v>51.481499999999997</v>
      </c>
      <c r="J123" s="7">
        <v>53.1</v>
      </c>
      <c r="K123">
        <v>53.1</v>
      </c>
      <c r="L123">
        <v>52.2</v>
      </c>
      <c r="M123">
        <v>52.46</v>
      </c>
      <c r="N123">
        <v>52.34</v>
      </c>
      <c r="O123" s="3">
        <v>583</v>
      </c>
      <c r="P123" s="2">
        <v>52.569200000000002</v>
      </c>
      <c r="Q123" s="3">
        <v>74988</v>
      </c>
      <c r="R123" s="11">
        <f t="shared" si="5"/>
        <v>30584.18</v>
      </c>
      <c r="S123" s="13">
        <f t="shared" si="7"/>
        <v>-2.7978506577728379E-2</v>
      </c>
      <c r="T123" s="12">
        <f t="shared" si="8"/>
        <v>-1.509999999999998</v>
      </c>
      <c r="U123" s="14">
        <f t="shared" si="9"/>
        <v>-0.86999999999999744</v>
      </c>
      <c r="V123" s="12">
        <f t="shared" si="6"/>
        <v>0.89999999999999858</v>
      </c>
      <c r="AA123" s="350">
        <v>45091</v>
      </c>
      <c r="AB123">
        <v>93.32</v>
      </c>
      <c r="AC123">
        <v>92.699700000000007</v>
      </c>
      <c r="AD123">
        <v>35045</v>
      </c>
      <c r="AE123" s="1">
        <f>+AVERAGE($AB$7:AB123)</f>
        <v>89.163418803418779</v>
      </c>
      <c r="AF123" s="1">
        <f>+AVERAGE($AC$7:AC123)</f>
        <v>89.148741379310323</v>
      </c>
    </row>
    <row r="124" spans="2:32" x14ac:dyDescent="0.3">
      <c r="B124" s="8">
        <v>44363</v>
      </c>
      <c r="C124">
        <v>51.6</v>
      </c>
      <c r="D124">
        <v>52.22</v>
      </c>
      <c r="E124">
        <v>50.71</v>
      </c>
      <c r="F124">
        <v>51.24</v>
      </c>
      <c r="G124" s="3">
        <v>2488</v>
      </c>
      <c r="H124" t="s">
        <v>23</v>
      </c>
      <c r="I124" s="2">
        <v>51.022300000000001</v>
      </c>
      <c r="J124" s="7">
        <v>52.44</v>
      </c>
      <c r="K124">
        <v>53.07</v>
      </c>
      <c r="L124">
        <v>52.32</v>
      </c>
      <c r="M124">
        <v>52.39</v>
      </c>
      <c r="N124">
        <v>52.13</v>
      </c>
      <c r="O124" s="3">
        <v>1192</v>
      </c>
      <c r="P124" s="2">
        <v>52.624400000000001</v>
      </c>
      <c r="Q124" s="3">
        <v>75295</v>
      </c>
      <c r="R124" s="11">
        <f t="shared" si="5"/>
        <v>62448.88</v>
      </c>
      <c r="S124" s="13">
        <f t="shared" si="7"/>
        <v>-1.3343499809378434E-3</v>
      </c>
      <c r="T124" s="12">
        <f t="shared" si="8"/>
        <v>-7.0000000000000284E-2</v>
      </c>
      <c r="U124" s="14">
        <f t="shared" si="9"/>
        <v>-2.0000000000003126E-2</v>
      </c>
      <c r="V124" s="12">
        <f t="shared" si="6"/>
        <v>0.75</v>
      </c>
      <c r="AA124" s="350">
        <v>45092</v>
      </c>
      <c r="AB124">
        <v>93.26</v>
      </c>
      <c r="AC124">
        <v>93.4679</v>
      </c>
      <c r="AD124">
        <v>33891</v>
      </c>
      <c r="AE124" s="1">
        <f>+AVERAGE($AB$7:AB124)</f>
        <v>89.198135593220314</v>
      </c>
      <c r="AF124" s="1">
        <f>+AVERAGE($AC$7:AC124)</f>
        <v>89.185657264957243</v>
      </c>
    </row>
    <row r="125" spans="2:32" x14ac:dyDescent="0.3">
      <c r="B125" s="8">
        <v>44364</v>
      </c>
      <c r="C125">
        <v>50.88</v>
      </c>
      <c r="D125">
        <v>51.24</v>
      </c>
      <c r="E125">
        <v>50.34</v>
      </c>
      <c r="F125">
        <v>50.81</v>
      </c>
      <c r="G125" s="3">
        <v>2254</v>
      </c>
      <c r="H125" t="s">
        <v>23</v>
      </c>
      <c r="I125" s="2">
        <v>50.9039</v>
      </c>
      <c r="J125" s="7">
        <v>51.91</v>
      </c>
      <c r="K125">
        <v>52.27</v>
      </c>
      <c r="L125">
        <v>51.71</v>
      </c>
      <c r="M125">
        <v>51.96</v>
      </c>
      <c r="N125">
        <v>52.26</v>
      </c>
      <c r="O125" s="3">
        <v>442</v>
      </c>
      <c r="P125" s="2">
        <v>51.982799999999997</v>
      </c>
      <c r="Q125" s="3">
        <v>75649</v>
      </c>
      <c r="R125" s="11">
        <f t="shared" si="5"/>
        <v>22966.32</v>
      </c>
      <c r="S125" s="13">
        <f t="shared" si="7"/>
        <v>-8.2076732200802027E-3</v>
      </c>
      <c r="T125" s="12">
        <f t="shared" si="8"/>
        <v>-0.42999999999999972</v>
      </c>
      <c r="U125" s="14">
        <f t="shared" si="9"/>
        <v>-0.48000000000000398</v>
      </c>
      <c r="V125" s="12">
        <f t="shared" si="6"/>
        <v>0.56000000000000227</v>
      </c>
      <c r="AA125" s="350">
        <v>45093</v>
      </c>
      <c r="AB125">
        <v>92.35</v>
      </c>
      <c r="AC125">
        <v>91.728099999999998</v>
      </c>
      <c r="AD125">
        <v>21954</v>
      </c>
      <c r="AE125" s="1">
        <f>+AVERAGE($AB$7:AB125)</f>
        <v>89.224621848739474</v>
      </c>
      <c r="AF125" s="1">
        <f>+AVERAGE($AC$7:AC125)</f>
        <v>89.207203389830482</v>
      </c>
    </row>
    <row r="126" spans="2:32" x14ac:dyDescent="0.3">
      <c r="B126" s="8">
        <v>44365</v>
      </c>
      <c r="C126">
        <v>51.24</v>
      </c>
      <c r="D126">
        <v>51.91</v>
      </c>
      <c r="E126">
        <v>51.19</v>
      </c>
      <c r="F126">
        <v>51.8</v>
      </c>
      <c r="G126" s="3">
        <v>1755</v>
      </c>
      <c r="H126" t="s">
        <v>23</v>
      </c>
      <c r="I126" s="2">
        <v>51.611400000000003</v>
      </c>
      <c r="J126" s="7">
        <v>52.65</v>
      </c>
      <c r="K126">
        <v>53.05</v>
      </c>
      <c r="L126">
        <v>52.44</v>
      </c>
      <c r="M126">
        <v>52.94</v>
      </c>
      <c r="N126">
        <v>52.96</v>
      </c>
      <c r="O126" s="3">
        <v>769</v>
      </c>
      <c r="P126" s="2">
        <v>52.767899999999997</v>
      </c>
      <c r="Q126" s="3">
        <v>75149</v>
      </c>
      <c r="R126" s="11">
        <f t="shared" si="5"/>
        <v>40710.86</v>
      </c>
      <c r="S126" s="13">
        <f t="shared" si="7"/>
        <v>1.886066204772896E-2</v>
      </c>
      <c r="T126" s="12">
        <f t="shared" si="8"/>
        <v>0.97999999999999687</v>
      </c>
      <c r="U126" s="14">
        <f t="shared" si="9"/>
        <v>0.68999999999999773</v>
      </c>
      <c r="V126" s="12">
        <f t="shared" si="6"/>
        <v>0.60999999999999943</v>
      </c>
      <c r="AA126" s="350">
        <v>45096</v>
      </c>
      <c r="AB126">
        <v>92.15</v>
      </c>
      <c r="AC126">
        <v>91.662999999999997</v>
      </c>
      <c r="AD126">
        <v>17389</v>
      </c>
      <c r="AE126" s="1">
        <f>+AVERAGE($AB$7:AB126)</f>
        <v>89.248999999999981</v>
      </c>
      <c r="AF126" s="1">
        <f>+AVERAGE($AC$7:AC126)</f>
        <v>89.227840336134435</v>
      </c>
    </row>
    <row r="127" spans="2:32" x14ac:dyDescent="0.3">
      <c r="B127" s="8">
        <v>44368</v>
      </c>
      <c r="C127">
        <v>51.85</v>
      </c>
      <c r="D127">
        <v>52.8</v>
      </c>
      <c r="E127">
        <v>51.54</v>
      </c>
      <c r="F127">
        <v>52.33</v>
      </c>
      <c r="G127" s="3">
        <v>1695</v>
      </c>
      <c r="H127" t="s">
        <v>23</v>
      </c>
      <c r="I127" s="2">
        <v>52.226300000000002</v>
      </c>
      <c r="J127" s="7">
        <v>52.93</v>
      </c>
      <c r="K127">
        <v>53.92</v>
      </c>
      <c r="L127">
        <v>52.93</v>
      </c>
      <c r="M127">
        <v>53.45</v>
      </c>
      <c r="N127">
        <v>53.21</v>
      </c>
      <c r="O127" s="3">
        <v>1610</v>
      </c>
      <c r="P127" s="2">
        <v>53.677100000000003</v>
      </c>
      <c r="Q127" s="3">
        <v>75665</v>
      </c>
      <c r="R127" s="11">
        <f t="shared" si="5"/>
        <v>86054.5</v>
      </c>
      <c r="S127" s="13">
        <f t="shared" si="7"/>
        <v>9.6335474121647113E-3</v>
      </c>
      <c r="T127" s="12">
        <f t="shared" si="8"/>
        <v>0.51000000000000512</v>
      </c>
      <c r="U127" s="14">
        <f t="shared" si="9"/>
        <v>-9.9999999999980105E-3</v>
      </c>
      <c r="V127" s="12">
        <f t="shared" si="6"/>
        <v>0.99000000000000199</v>
      </c>
      <c r="AA127" s="350">
        <v>45097</v>
      </c>
      <c r="AB127">
        <v>94.85</v>
      </c>
      <c r="AC127">
        <v>94.559600000000003</v>
      </c>
      <c r="AD127">
        <v>26755</v>
      </c>
      <c r="AE127" s="1">
        <f>+AVERAGE($AB$7:AB127)</f>
        <v>89.29528925619833</v>
      </c>
      <c r="AF127" s="1">
        <f>+AVERAGE($AC$7:AC127)</f>
        <v>89.272271666666654</v>
      </c>
    </row>
    <row r="128" spans="2:32" x14ac:dyDescent="0.3">
      <c r="B128" s="8">
        <v>44369</v>
      </c>
      <c r="C128">
        <v>52.38</v>
      </c>
      <c r="D128">
        <v>53.35</v>
      </c>
      <c r="E128">
        <v>52.15</v>
      </c>
      <c r="F128">
        <v>53.31</v>
      </c>
      <c r="G128" s="3">
        <v>1857</v>
      </c>
      <c r="H128" t="s">
        <v>23</v>
      </c>
      <c r="I128" s="2">
        <v>53.115699999999997</v>
      </c>
      <c r="J128" s="7">
        <v>54.25</v>
      </c>
      <c r="K128">
        <v>54.48</v>
      </c>
      <c r="L128">
        <v>53.93</v>
      </c>
      <c r="M128">
        <v>54.44</v>
      </c>
      <c r="N128">
        <v>54.46</v>
      </c>
      <c r="O128" s="3">
        <v>796</v>
      </c>
      <c r="P128" s="2">
        <v>54.342199999999998</v>
      </c>
      <c r="Q128" s="3">
        <v>75671</v>
      </c>
      <c r="R128" s="11">
        <f t="shared" si="5"/>
        <v>43334.239999999998</v>
      </c>
      <c r="S128" s="13">
        <f t="shared" si="7"/>
        <v>1.8521983161833289E-2</v>
      </c>
      <c r="T128" s="12">
        <f t="shared" si="8"/>
        <v>0.98999999999999488</v>
      </c>
      <c r="U128" s="14">
        <f t="shared" si="9"/>
        <v>0.79999999999999716</v>
      </c>
      <c r="V128" s="12">
        <f t="shared" si="6"/>
        <v>0.54999999999999716</v>
      </c>
      <c r="AA128" s="350">
        <v>45098</v>
      </c>
      <c r="AB128">
        <v>90.55</v>
      </c>
      <c r="AC128">
        <v>92.351500000000001</v>
      </c>
      <c r="AD128">
        <v>32246</v>
      </c>
      <c r="AE128" s="1">
        <f>+AVERAGE($AB$7:AB128)</f>
        <v>89.305573770491776</v>
      </c>
      <c r="AF128" s="1">
        <f>+AVERAGE($AC$7:AC128)</f>
        <v>89.297719834710733</v>
      </c>
    </row>
    <row r="129" spans="2:32" x14ac:dyDescent="0.3">
      <c r="B129" s="8">
        <v>44370</v>
      </c>
      <c r="C129">
        <v>53.8</v>
      </c>
      <c r="D129">
        <v>54.57</v>
      </c>
      <c r="E129">
        <v>53.54</v>
      </c>
      <c r="F129">
        <v>54.56</v>
      </c>
      <c r="G129" s="3">
        <v>1599</v>
      </c>
      <c r="H129" t="s">
        <v>23</v>
      </c>
      <c r="I129" s="2">
        <v>54.0336</v>
      </c>
      <c r="J129" s="7">
        <v>54.8</v>
      </c>
      <c r="K129">
        <v>55.81</v>
      </c>
      <c r="L129">
        <v>54.73</v>
      </c>
      <c r="M129">
        <v>55.71</v>
      </c>
      <c r="N129">
        <v>55.47</v>
      </c>
      <c r="O129" s="3">
        <v>332</v>
      </c>
      <c r="P129" s="2">
        <v>55.424700000000001</v>
      </c>
      <c r="Q129" s="3">
        <v>75740</v>
      </c>
      <c r="R129" s="11">
        <f t="shared" si="5"/>
        <v>18495.72</v>
      </c>
      <c r="S129" s="13">
        <f t="shared" si="7"/>
        <v>2.3328434974283718E-2</v>
      </c>
      <c r="T129" s="12">
        <f t="shared" si="8"/>
        <v>1.2700000000000031</v>
      </c>
      <c r="U129" s="14">
        <f t="shared" si="9"/>
        <v>0.35999999999999943</v>
      </c>
      <c r="V129" s="12">
        <f t="shared" si="6"/>
        <v>1.0800000000000054</v>
      </c>
      <c r="AA129" s="350">
        <v>45099</v>
      </c>
      <c r="AB129">
        <v>90.15</v>
      </c>
      <c r="AC129">
        <v>89.61</v>
      </c>
      <c r="AD129">
        <v>22798</v>
      </c>
      <c r="AE129" s="1">
        <f>+AVERAGE($AB$7:AB129)</f>
        <v>89.312439024390216</v>
      </c>
      <c r="AF129" s="1">
        <f>+AVERAGE($AC$7:AC129)</f>
        <v>89.300279508196709</v>
      </c>
    </row>
    <row r="130" spans="2:32" x14ac:dyDescent="0.3">
      <c r="B130" s="8">
        <v>44371</v>
      </c>
      <c r="C130">
        <v>54.4</v>
      </c>
      <c r="D130">
        <v>55.13</v>
      </c>
      <c r="E130">
        <v>54.24</v>
      </c>
      <c r="F130">
        <v>54.98</v>
      </c>
      <c r="G130" s="3">
        <v>435</v>
      </c>
      <c r="H130" t="s">
        <v>23</v>
      </c>
      <c r="I130" s="2">
        <v>54.773000000000003</v>
      </c>
      <c r="J130" s="7">
        <v>56.16</v>
      </c>
      <c r="K130">
        <v>56.24</v>
      </c>
      <c r="L130">
        <v>55.75</v>
      </c>
      <c r="M130">
        <v>56.18</v>
      </c>
      <c r="N130">
        <v>55.99</v>
      </c>
      <c r="O130" s="3">
        <v>1062</v>
      </c>
      <c r="P130" s="2">
        <v>55.977499999999999</v>
      </c>
      <c r="Q130" s="3">
        <v>75761</v>
      </c>
      <c r="R130" s="11">
        <f t="shared" si="5"/>
        <v>59663.159999999996</v>
      </c>
      <c r="S130" s="13">
        <f t="shared" si="7"/>
        <v>8.4365464010052182E-3</v>
      </c>
      <c r="T130" s="12">
        <f t="shared" si="8"/>
        <v>0.46999999999999886</v>
      </c>
      <c r="U130" s="14">
        <f t="shared" si="9"/>
        <v>0.44999999999999574</v>
      </c>
      <c r="V130" s="12">
        <f t="shared" si="6"/>
        <v>0.49000000000000199</v>
      </c>
      <c r="AA130" s="350">
        <v>45100</v>
      </c>
      <c r="AB130">
        <v>87.88</v>
      </c>
      <c r="AC130">
        <v>89.224400000000003</v>
      </c>
      <c r="AD130">
        <v>17974</v>
      </c>
      <c r="AE130" s="1">
        <f>+AVERAGE($AB$7:AB130)</f>
        <v>89.300887096774161</v>
      </c>
      <c r="AF130" s="1">
        <f>+AVERAGE($AC$7:AC130)</f>
        <v>89.299662601625997</v>
      </c>
    </row>
    <row r="131" spans="2:32" x14ac:dyDescent="0.3">
      <c r="B131" s="8">
        <v>44372</v>
      </c>
      <c r="C131">
        <v>55.37</v>
      </c>
      <c r="D131">
        <v>55.61</v>
      </c>
      <c r="E131">
        <v>54.77</v>
      </c>
      <c r="F131">
        <v>54.95</v>
      </c>
      <c r="G131" s="3">
        <v>1089</v>
      </c>
      <c r="H131" t="s">
        <v>23</v>
      </c>
      <c r="I131" s="2">
        <v>55.3581</v>
      </c>
      <c r="J131" s="7">
        <v>56.85</v>
      </c>
      <c r="K131">
        <v>56.85</v>
      </c>
      <c r="L131">
        <v>55.98</v>
      </c>
      <c r="M131">
        <v>56.15</v>
      </c>
      <c r="N131">
        <v>56.32</v>
      </c>
      <c r="O131" s="3">
        <v>1278</v>
      </c>
      <c r="P131" s="2">
        <v>56.192399999999999</v>
      </c>
      <c r="Q131" s="3">
        <v>75052</v>
      </c>
      <c r="R131" s="11">
        <f t="shared" si="5"/>
        <v>71759.7</v>
      </c>
      <c r="S131" s="13">
        <f t="shared" si="7"/>
        <v>-5.3399786400853966E-4</v>
      </c>
      <c r="T131" s="12">
        <f t="shared" si="8"/>
        <v>-3.0000000000001137E-2</v>
      </c>
      <c r="U131" s="14">
        <f t="shared" si="9"/>
        <v>0.67000000000000171</v>
      </c>
      <c r="V131" s="12">
        <f t="shared" si="6"/>
        <v>0.87000000000000455</v>
      </c>
      <c r="AA131" s="350">
        <v>45103</v>
      </c>
      <c r="AB131">
        <v>86.25</v>
      </c>
      <c r="AC131">
        <v>87.426100000000005</v>
      </c>
      <c r="AD131">
        <v>20614</v>
      </c>
      <c r="AE131" s="1">
        <f>+AVERAGE($AB$7:AB131)</f>
        <v>89.276479999999964</v>
      </c>
      <c r="AF131" s="1">
        <f>+AVERAGE($AC$7:AC131)</f>
        <v>89.284553225806448</v>
      </c>
    </row>
    <row r="132" spans="2:32" x14ac:dyDescent="0.3">
      <c r="B132" s="8">
        <v>44375</v>
      </c>
      <c r="C132">
        <v>55.31</v>
      </c>
      <c r="D132">
        <v>55.69</v>
      </c>
      <c r="E132">
        <v>54.48</v>
      </c>
      <c r="F132">
        <v>55.4</v>
      </c>
      <c r="G132" s="3">
        <v>2854</v>
      </c>
      <c r="H132" t="s">
        <v>23</v>
      </c>
      <c r="I132" s="2">
        <v>55.466099999999997</v>
      </c>
      <c r="J132" s="7">
        <v>56.57</v>
      </c>
      <c r="K132">
        <v>56.91</v>
      </c>
      <c r="L132">
        <v>56.04</v>
      </c>
      <c r="M132">
        <v>56.58</v>
      </c>
      <c r="N132">
        <v>56.48</v>
      </c>
      <c r="O132" s="3">
        <v>565</v>
      </c>
      <c r="P132" s="2">
        <v>56.634500000000003</v>
      </c>
      <c r="Q132" s="3">
        <v>75151</v>
      </c>
      <c r="R132" s="11">
        <f t="shared" si="5"/>
        <v>31967.7</v>
      </c>
      <c r="S132" s="13">
        <f t="shared" si="7"/>
        <v>7.6580587711487791E-3</v>
      </c>
      <c r="T132" s="12">
        <f t="shared" si="8"/>
        <v>0.42999999999999972</v>
      </c>
      <c r="U132" s="14">
        <f t="shared" si="9"/>
        <v>0.42000000000000171</v>
      </c>
      <c r="V132" s="12">
        <f t="shared" si="6"/>
        <v>0.86999999999999744</v>
      </c>
      <c r="AA132" s="350">
        <v>45104</v>
      </c>
      <c r="AB132">
        <v>88.85</v>
      </c>
      <c r="AC132">
        <v>87.537800000000004</v>
      </c>
      <c r="AD132">
        <v>18604</v>
      </c>
      <c r="AE132" s="1">
        <f>+AVERAGE($AB$7:AB132)</f>
        <v>89.273095238095209</v>
      </c>
      <c r="AF132" s="1">
        <f>+AVERAGE($AC$7:AC132)</f>
        <v>89.270579199999986</v>
      </c>
    </row>
    <row r="133" spans="2:32" x14ac:dyDescent="0.3">
      <c r="B133" s="8">
        <v>44376</v>
      </c>
      <c r="C133">
        <v>55.2</v>
      </c>
      <c r="D133">
        <v>56.05</v>
      </c>
      <c r="E133">
        <v>55.08</v>
      </c>
      <c r="F133">
        <v>55.53</v>
      </c>
      <c r="G133" s="3">
        <v>1325</v>
      </c>
      <c r="H133" t="s">
        <v>23</v>
      </c>
      <c r="I133" s="2">
        <v>55.569000000000003</v>
      </c>
      <c r="J133" s="7">
        <v>56.3</v>
      </c>
      <c r="K133">
        <v>57.26</v>
      </c>
      <c r="L133">
        <v>56.3</v>
      </c>
      <c r="M133">
        <v>56.71</v>
      </c>
      <c r="N133">
        <v>56.45</v>
      </c>
      <c r="O133" s="3">
        <v>402</v>
      </c>
      <c r="P133" s="2">
        <v>56.807899999999997</v>
      </c>
      <c r="Q133" s="3">
        <v>75129</v>
      </c>
      <c r="R133" s="11">
        <f t="shared" si="5"/>
        <v>22797.420000000002</v>
      </c>
      <c r="S133" s="13">
        <f t="shared" si="7"/>
        <v>2.2976316719689471E-3</v>
      </c>
      <c r="T133" s="12">
        <f t="shared" si="8"/>
        <v>0.13000000000000256</v>
      </c>
      <c r="U133" s="14">
        <f t="shared" si="9"/>
        <v>-0.28000000000000114</v>
      </c>
      <c r="V133" s="12">
        <f t="shared" si="6"/>
        <v>0.96000000000000085</v>
      </c>
      <c r="AA133" s="350">
        <v>45105</v>
      </c>
      <c r="AB133">
        <v>87.72</v>
      </c>
      <c r="AC133">
        <v>87.884600000000006</v>
      </c>
      <c r="AD133">
        <v>17543</v>
      </c>
      <c r="AE133" s="1">
        <f>+AVERAGE($AB$7:AB133)</f>
        <v>89.260866141732251</v>
      </c>
      <c r="AF133" s="1">
        <f>+AVERAGE($AC$7:AC133)</f>
        <v>89.259579365079347</v>
      </c>
    </row>
    <row r="134" spans="2:32" x14ac:dyDescent="0.3">
      <c r="B134" s="8">
        <v>44377</v>
      </c>
      <c r="C134">
        <v>55.4</v>
      </c>
      <c r="D134">
        <v>56.57</v>
      </c>
      <c r="E134">
        <v>55.4</v>
      </c>
      <c r="F134">
        <v>56.25</v>
      </c>
      <c r="G134" s="3">
        <v>350</v>
      </c>
      <c r="H134" t="s">
        <v>23</v>
      </c>
      <c r="I134" s="2">
        <v>55.997700000000002</v>
      </c>
      <c r="J134" s="7">
        <v>56.32</v>
      </c>
      <c r="K134">
        <v>57.33</v>
      </c>
      <c r="L134">
        <v>56.3</v>
      </c>
      <c r="M134">
        <v>57.49</v>
      </c>
      <c r="N134">
        <v>57.75</v>
      </c>
      <c r="O134" s="3">
        <v>1796</v>
      </c>
      <c r="P134" s="2">
        <v>57.034399999999998</v>
      </c>
      <c r="Q134" s="3">
        <v>75148</v>
      </c>
      <c r="R134" s="11">
        <f t="shared" si="5"/>
        <v>103252.04000000001</v>
      </c>
      <c r="S134" s="13">
        <f t="shared" si="7"/>
        <v>1.3754187973902265E-2</v>
      </c>
      <c r="T134" s="12">
        <f t="shared" si="8"/>
        <v>0.78000000000000114</v>
      </c>
      <c r="U134" s="14">
        <f t="shared" si="9"/>
        <v>-0.39000000000000057</v>
      </c>
      <c r="V134" s="12">
        <f t="shared" si="6"/>
        <v>1.0300000000000011</v>
      </c>
      <c r="AA134" s="350">
        <v>45106</v>
      </c>
      <c r="AB134">
        <v>87.89</v>
      </c>
      <c r="AC134">
        <v>88.153599999999997</v>
      </c>
      <c r="AD134">
        <v>15214</v>
      </c>
      <c r="AE134" s="1">
        <f>+AVERAGE($AB$7:AB134)</f>
        <v>89.250156249999961</v>
      </c>
      <c r="AF134" s="1">
        <f>+AVERAGE($AC$7:AC134)</f>
        <v>89.250870866141724</v>
      </c>
    </row>
    <row r="135" spans="2:32" x14ac:dyDescent="0.3">
      <c r="B135" s="8">
        <v>44378</v>
      </c>
      <c r="C135">
        <v>56.7</v>
      </c>
      <c r="D135">
        <v>58.32</v>
      </c>
      <c r="E135">
        <v>56.6</v>
      </c>
      <c r="F135">
        <v>57.52</v>
      </c>
      <c r="G135" s="3">
        <v>1639</v>
      </c>
      <c r="H135" t="s">
        <v>23</v>
      </c>
      <c r="I135" s="2">
        <v>57.706699999999998</v>
      </c>
      <c r="J135" s="7">
        <v>58.18</v>
      </c>
      <c r="K135">
        <v>59.6</v>
      </c>
      <c r="L135">
        <v>58.13</v>
      </c>
      <c r="M135">
        <v>58.76</v>
      </c>
      <c r="N135">
        <v>59.11</v>
      </c>
      <c r="O135" s="3">
        <v>534</v>
      </c>
      <c r="P135" s="2">
        <v>59.194099999999999</v>
      </c>
      <c r="Q135" s="3">
        <v>74917</v>
      </c>
      <c r="R135" s="11">
        <f t="shared" ref="R135:R198" si="10">+M135*O135</f>
        <v>31377.84</v>
      </c>
      <c r="S135" s="13">
        <f t="shared" si="7"/>
        <v>2.2090798399721612E-2</v>
      </c>
      <c r="T135" s="12">
        <f t="shared" si="8"/>
        <v>1.269999999999996</v>
      </c>
      <c r="U135" s="14">
        <f t="shared" si="9"/>
        <v>0.68999999999999773</v>
      </c>
      <c r="V135" s="12">
        <f t="shared" ref="V135:V198" si="11">+K135-L135</f>
        <v>1.4699999999999989</v>
      </c>
      <c r="AA135" s="350">
        <v>45107</v>
      </c>
      <c r="AB135">
        <v>89.08</v>
      </c>
      <c r="AC135">
        <v>88.355800000000002</v>
      </c>
      <c r="AD135">
        <v>18164</v>
      </c>
      <c r="AE135" s="1">
        <f>+AVERAGE($AB$7:AB135)</f>
        <v>89.24883720930228</v>
      </c>
      <c r="AF135" s="1">
        <f>+AVERAGE($AC$7:AC135)</f>
        <v>89.243878124999981</v>
      </c>
    </row>
    <row r="136" spans="2:32" x14ac:dyDescent="0.3">
      <c r="B136" s="8">
        <v>44379</v>
      </c>
      <c r="C136">
        <v>58.1</v>
      </c>
      <c r="D136">
        <v>58.1</v>
      </c>
      <c r="E136">
        <v>56.9</v>
      </c>
      <c r="F136">
        <v>57.24</v>
      </c>
      <c r="G136" s="3">
        <v>2078</v>
      </c>
      <c r="H136" t="s">
        <v>23</v>
      </c>
      <c r="I136" s="2">
        <v>57.488</v>
      </c>
      <c r="J136" s="7">
        <v>58.33</v>
      </c>
      <c r="K136">
        <v>59.24</v>
      </c>
      <c r="L136">
        <v>58.32</v>
      </c>
      <c r="M136">
        <v>58.45</v>
      </c>
      <c r="N136">
        <v>58.56</v>
      </c>
      <c r="O136" s="3">
        <v>301</v>
      </c>
      <c r="P136" s="2">
        <v>58.671500000000002</v>
      </c>
      <c r="Q136" s="3">
        <v>74897</v>
      </c>
      <c r="R136" s="11">
        <f t="shared" si="10"/>
        <v>17593.45</v>
      </c>
      <c r="S136" s="13">
        <f t="shared" ref="S136:S199" si="12">+M136/M135-1</f>
        <v>-5.2756977535737271E-3</v>
      </c>
      <c r="T136" s="12">
        <f t="shared" ref="T136:T199" si="13">+M136-M135</f>
        <v>-0.30999999999999517</v>
      </c>
      <c r="U136" s="14">
        <f t="shared" ref="U136:U199" si="14">+J136-M135</f>
        <v>-0.42999999999999972</v>
      </c>
      <c r="V136" s="12">
        <f t="shared" si="11"/>
        <v>0.92000000000000171</v>
      </c>
      <c r="AA136" s="350">
        <v>45110</v>
      </c>
      <c r="AB136">
        <v>87.32</v>
      </c>
      <c r="AC136">
        <v>88.300299999999993</v>
      </c>
      <c r="AD136">
        <v>14968</v>
      </c>
      <c r="AE136" s="1">
        <f>+AVERAGE($AB$7:AB136)</f>
        <v>89.233999999999952</v>
      </c>
      <c r="AF136" s="1">
        <f>+AVERAGE($AC$7:AC136)</f>
        <v>89.236563565891458</v>
      </c>
    </row>
    <row r="137" spans="2:32" x14ac:dyDescent="0.3">
      <c r="B137" s="8">
        <v>44382</v>
      </c>
      <c r="C137">
        <v>57.48</v>
      </c>
      <c r="D137">
        <v>58.16</v>
      </c>
      <c r="E137">
        <v>57.48</v>
      </c>
      <c r="F137">
        <v>57.77</v>
      </c>
      <c r="G137" s="3">
        <v>15049</v>
      </c>
      <c r="H137" t="s">
        <v>23</v>
      </c>
      <c r="I137" s="2">
        <v>57.830399999999997</v>
      </c>
      <c r="J137" s="7">
        <v>59.03</v>
      </c>
      <c r="K137">
        <v>59.3</v>
      </c>
      <c r="L137">
        <v>58.8</v>
      </c>
      <c r="M137">
        <v>58.98</v>
      </c>
      <c r="N137">
        <v>58.95</v>
      </c>
      <c r="O137" s="3">
        <v>219</v>
      </c>
      <c r="P137" s="2">
        <v>59.077500000000001</v>
      </c>
      <c r="Q137" s="3">
        <v>74881</v>
      </c>
      <c r="R137" s="11">
        <f t="shared" si="10"/>
        <v>12916.619999999999</v>
      </c>
      <c r="S137" s="13">
        <f t="shared" si="12"/>
        <v>9.0675791274592576E-3</v>
      </c>
      <c r="T137" s="12">
        <f t="shared" si="13"/>
        <v>0.52999999999999403</v>
      </c>
      <c r="U137" s="14">
        <f t="shared" si="14"/>
        <v>0.57999999999999829</v>
      </c>
      <c r="V137" s="12">
        <f t="shared" si="11"/>
        <v>0.5</v>
      </c>
      <c r="AA137" s="350">
        <v>45111</v>
      </c>
      <c r="AB137">
        <v>87.25</v>
      </c>
      <c r="AC137">
        <v>87.363900000000001</v>
      </c>
      <c r="AD137">
        <v>13649</v>
      </c>
      <c r="AE137" s="1">
        <f>+AVERAGE($AB$7:AB137)</f>
        <v>89.218854961832022</v>
      </c>
      <c r="AF137" s="1">
        <f>+AVERAGE($AC$7:AC137)</f>
        <v>89.222158461538456</v>
      </c>
    </row>
    <row r="138" spans="2:32" x14ac:dyDescent="0.3">
      <c r="B138" s="8">
        <v>44383</v>
      </c>
      <c r="C138">
        <v>58.08</v>
      </c>
      <c r="D138">
        <v>58.11</v>
      </c>
      <c r="E138">
        <v>52.13</v>
      </c>
      <c r="F138">
        <v>53.92</v>
      </c>
      <c r="G138" s="3">
        <v>2762</v>
      </c>
      <c r="H138" t="s">
        <v>23</v>
      </c>
      <c r="I138" s="2">
        <v>55.133800000000001</v>
      </c>
      <c r="J138" s="7">
        <v>59.26</v>
      </c>
      <c r="K138">
        <v>59.28</v>
      </c>
      <c r="L138">
        <v>53.9</v>
      </c>
      <c r="M138">
        <v>55.15</v>
      </c>
      <c r="N138">
        <v>54.02</v>
      </c>
      <c r="O138" s="3">
        <v>2084</v>
      </c>
      <c r="P138" s="2">
        <v>57.151600000000002</v>
      </c>
      <c r="Q138" s="3">
        <v>75015</v>
      </c>
      <c r="R138" s="11">
        <f t="shared" si="10"/>
        <v>114932.59999999999</v>
      </c>
      <c r="S138" s="13">
        <f t="shared" si="12"/>
        <v>-6.4937266870125465E-2</v>
      </c>
      <c r="T138" s="12">
        <f t="shared" si="13"/>
        <v>-3.8299999999999983</v>
      </c>
      <c r="U138" s="14">
        <f t="shared" si="14"/>
        <v>0.28000000000000114</v>
      </c>
      <c r="V138" s="12">
        <f t="shared" si="11"/>
        <v>5.3800000000000026</v>
      </c>
      <c r="AA138" s="350">
        <v>45112</v>
      </c>
      <c r="AB138">
        <v>85.81</v>
      </c>
      <c r="AC138">
        <v>86.2971</v>
      </c>
      <c r="AD138">
        <v>18715</v>
      </c>
      <c r="AE138" s="1">
        <f>+AVERAGE($AB$7:AB138)</f>
        <v>89.193030303030255</v>
      </c>
      <c r="AF138" s="1">
        <f>+AVERAGE($AC$7:AC138)</f>
        <v>89.199829770992352</v>
      </c>
    </row>
    <row r="139" spans="2:32" x14ac:dyDescent="0.3">
      <c r="B139" s="8">
        <v>44384</v>
      </c>
      <c r="C139">
        <v>53.24</v>
      </c>
      <c r="D139">
        <v>54.85</v>
      </c>
      <c r="E139">
        <v>52.36</v>
      </c>
      <c r="F139">
        <v>52.52</v>
      </c>
      <c r="G139" s="3">
        <v>1420</v>
      </c>
      <c r="H139" t="s">
        <v>23</v>
      </c>
      <c r="I139" s="2">
        <v>53.400500000000001</v>
      </c>
      <c r="J139" s="7">
        <v>55.1</v>
      </c>
      <c r="K139">
        <v>55.88</v>
      </c>
      <c r="L139">
        <v>53.63</v>
      </c>
      <c r="M139">
        <v>53.75</v>
      </c>
      <c r="N139">
        <v>54.06</v>
      </c>
      <c r="O139" s="3">
        <v>296</v>
      </c>
      <c r="P139" s="2">
        <v>54.725700000000003</v>
      </c>
      <c r="Q139" s="3">
        <v>75119</v>
      </c>
      <c r="R139" s="11">
        <f t="shared" si="10"/>
        <v>15910</v>
      </c>
      <c r="S139" s="13">
        <f t="shared" si="12"/>
        <v>-2.5385312783318237E-2</v>
      </c>
      <c r="T139" s="12">
        <f t="shared" si="13"/>
        <v>-1.3999999999999986</v>
      </c>
      <c r="U139" s="14">
        <f t="shared" si="14"/>
        <v>-4.9999999999997158E-2</v>
      </c>
      <c r="V139" s="12">
        <f t="shared" si="11"/>
        <v>2.25</v>
      </c>
      <c r="AA139" s="350">
        <v>45113</v>
      </c>
      <c r="AB139">
        <v>85.96</v>
      </c>
      <c r="AC139">
        <v>85.799300000000002</v>
      </c>
      <c r="AD139">
        <v>17058</v>
      </c>
      <c r="AE139" s="1">
        <f>+AVERAGE($AB$7:AB139)</f>
        <v>89.168721804511222</v>
      </c>
      <c r="AF139" s="1">
        <f>+AVERAGE($AC$7:AC139)</f>
        <v>89.174068181818171</v>
      </c>
    </row>
    <row r="140" spans="2:32" x14ac:dyDescent="0.3">
      <c r="B140" s="8">
        <v>44385</v>
      </c>
      <c r="C140">
        <v>52.59</v>
      </c>
      <c r="D140">
        <v>52.96</v>
      </c>
      <c r="E140">
        <v>50.84</v>
      </c>
      <c r="F140">
        <v>52.26</v>
      </c>
      <c r="G140" s="3">
        <v>2032</v>
      </c>
      <c r="H140" t="s">
        <v>23</v>
      </c>
      <c r="I140" s="2">
        <v>51.988</v>
      </c>
      <c r="J140" s="7">
        <v>53.9</v>
      </c>
      <c r="K140">
        <v>54.2</v>
      </c>
      <c r="L140">
        <v>52.09</v>
      </c>
      <c r="M140">
        <v>53.5</v>
      </c>
      <c r="N140">
        <v>53.91</v>
      </c>
      <c r="O140" s="3">
        <v>411</v>
      </c>
      <c r="P140" s="2">
        <v>52.967700000000001</v>
      </c>
      <c r="Q140" s="3">
        <v>75289</v>
      </c>
      <c r="R140" s="11">
        <f t="shared" si="10"/>
        <v>21988.5</v>
      </c>
      <c r="S140" s="13">
        <f t="shared" si="12"/>
        <v>-4.6511627906976605E-3</v>
      </c>
      <c r="T140" s="12">
        <f t="shared" si="13"/>
        <v>-0.25</v>
      </c>
      <c r="U140" s="14">
        <f t="shared" si="14"/>
        <v>0.14999999999999858</v>
      </c>
      <c r="V140" s="12">
        <f t="shared" si="11"/>
        <v>2.1099999999999994</v>
      </c>
      <c r="AA140" s="350">
        <v>45114</v>
      </c>
      <c r="AB140">
        <v>86.16</v>
      </c>
      <c r="AC140">
        <v>86.355099999999993</v>
      </c>
      <c r="AD140">
        <v>23495</v>
      </c>
      <c r="AE140" s="1">
        <f>+AVERAGE($AB$7:AB140)</f>
        <v>89.146268656716373</v>
      </c>
      <c r="AF140" s="1">
        <f>+AVERAGE($AC$7:AC140)</f>
        <v>89.152872932330823</v>
      </c>
    </row>
    <row r="141" spans="2:32" x14ac:dyDescent="0.3">
      <c r="B141" s="8">
        <v>44386</v>
      </c>
      <c r="C141">
        <v>52.71</v>
      </c>
      <c r="D141">
        <v>54.23</v>
      </c>
      <c r="E141">
        <v>52.71</v>
      </c>
      <c r="F141">
        <v>54.17</v>
      </c>
      <c r="G141" s="3">
        <v>1947</v>
      </c>
      <c r="H141" t="s">
        <v>23</v>
      </c>
      <c r="I141" s="2">
        <v>53.756300000000003</v>
      </c>
      <c r="J141" s="7">
        <v>54.55</v>
      </c>
      <c r="K141">
        <v>55.47</v>
      </c>
      <c r="L141">
        <v>54.43</v>
      </c>
      <c r="M141">
        <v>55.4</v>
      </c>
      <c r="N141">
        <v>55.21</v>
      </c>
      <c r="O141" s="3">
        <v>282</v>
      </c>
      <c r="P141" s="2">
        <v>54.868899999999996</v>
      </c>
      <c r="Q141" s="3">
        <v>75296</v>
      </c>
      <c r="R141" s="11">
        <f t="shared" si="10"/>
        <v>15622.8</v>
      </c>
      <c r="S141" s="13">
        <f t="shared" si="12"/>
        <v>3.5514018691588767E-2</v>
      </c>
      <c r="T141" s="12">
        <f t="shared" si="13"/>
        <v>1.8999999999999986</v>
      </c>
      <c r="U141" s="14">
        <f t="shared" si="14"/>
        <v>1.0499999999999972</v>
      </c>
      <c r="V141" s="12">
        <f t="shared" si="11"/>
        <v>1.0399999999999991</v>
      </c>
      <c r="AA141" s="350">
        <v>45117</v>
      </c>
      <c r="AB141">
        <v>86.3</v>
      </c>
      <c r="AC141">
        <v>86.204099999999997</v>
      </c>
      <c r="AD141">
        <v>16824</v>
      </c>
      <c r="AE141" s="1">
        <f>+AVERAGE($AB$7:AB141)</f>
        <v>89.125185185185131</v>
      </c>
      <c r="AF141" s="1">
        <f>+AVERAGE($AC$7:AC141)</f>
        <v>89.130867164179108</v>
      </c>
    </row>
    <row r="142" spans="2:32" x14ac:dyDescent="0.3">
      <c r="B142" s="8">
        <v>44389</v>
      </c>
      <c r="C142">
        <v>54.04</v>
      </c>
      <c r="D142">
        <v>54.1</v>
      </c>
      <c r="E142">
        <v>51.48</v>
      </c>
      <c r="F142">
        <v>51.62</v>
      </c>
      <c r="G142" s="3">
        <v>1931</v>
      </c>
      <c r="H142" t="s">
        <v>23</v>
      </c>
      <c r="I142" s="2">
        <v>52.342700000000001</v>
      </c>
      <c r="J142" s="7">
        <v>54.33</v>
      </c>
      <c r="K142">
        <v>54.33</v>
      </c>
      <c r="L142">
        <v>52.69</v>
      </c>
      <c r="M142">
        <v>52.84</v>
      </c>
      <c r="N142">
        <v>52.95</v>
      </c>
      <c r="O142" s="3">
        <v>244</v>
      </c>
      <c r="P142" s="2">
        <v>53.493499999999997</v>
      </c>
      <c r="Q142" s="3">
        <v>75450</v>
      </c>
      <c r="R142" s="11">
        <f t="shared" si="10"/>
        <v>12892.960000000001</v>
      </c>
      <c r="S142" s="13">
        <f t="shared" si="12"/>
        <v>-4.6209386281588327E-2</v>
      </c>
      <c r="T142" s="12">
        <f t="shared" si="13"/>
        <v>-2.5599999999999952</v>
      </c>
      <c r="U142" s="14">
        <f t="shared" si="14"/>
        <v>-1.0700000000000003</v>
      </c>
      <c r="V142" s="12">
        <f t="shared" si="11"/>
        <v>1.6400000000000006</v>
      </c>
      <c r="AA142" s="350">
        <v>45118</v>
      </c>
      <c r="AB142">
        <v>86.74</v>
      </c>
      <c r="AC142">
        <v>86.061599999999999</v>
      </c>
      <c r="AD142">
        <v>20374</v>
      </c>
      <c r="AE142" s="1">
        <f>+AVERAGE($AB$7:AB142)</f>
        <v>89.107647058823474</v>
      </c>
      <c r="AF142" s="1">
        <f>+AVERAGE($AC$7:AC142)</f>
        <v>89.108131851851851</v>
      </c>
    </row>
    <row r="143" spans="2:32" x14ac:dyDescent="0.3">
      <c r="B143" s="8">
        <v>44390</v>
      </c>
      <c r="C143">
        <v>51.68</v>
      </c>
      <c r="D143">
        <v>53.11</v>
      </c>
      <c r="E143">
        <v>51.18</v>
      </c>
      <c r="F143">
        <v>52.76</v>
      </c>
      <c r="G143" s="3">
        <v>2830</v>
      </c>
      <c r="H143" t="s">
        <v>23</v>
      </c>
      <c r="I143" s="2">
        <v>52.392600000000002</v>
      </c>
      <c r="J143" s="7">
        <v>53.27</v>
      </c>
      <c r="K143">
        <v>54.3</v>
      </c>
      <c r="L143">
        <v>53.27</v>
      </c>
      <c r="M143">
        <v>53.98</v>
      </c>
      <c r="N143">
        <v>54.17</v>
      </c>
      <c r="O143" s="3">
        <v>206</v>
      </c>
      <c r="P143" s="2">
        <v>53.7547</v>
      </c>
      <c r="Q143" s="3">
        <v>75536</v>
      </c>
      <c r="R143" s="11">
        <f t="shared" si="10"/>
        <v>11119.88</v>
      </c>
      <c r="S143" s="13">
        <f t="shared" si="12"/>
        <v>2.1574564723694012E-2</v>
      </c>
      <c r="T143" s="12">
        <f t="shared" si="13"/>
        <v>1.1399999999999935</v>
      </c>
      <c r="U143" s="14">
        <f t="shared" si="14"/>
        <v>0.42999999999999972</v>
      </c>
      <c r="V143" s="12">
        <f t="shared" si="11"/>
        <v>1.029999999999994</v>
      </c>
      <c r="AA143" s="350">
        <v>45119</v>
      </c>
      <c r="AB143">
        <v>85.81</v>
      </c>
      <c r="AC143">
        <v>86.970600000000005</v>
      </c>
      <c r="AD143">
        <v>20750</v>
      </c>
      <c r="AE143" s="1">
        <f>+AVERAGE($AB$7:AB143)</f>
        <v>89.0835766423357</v>
      </c>
      <c r="AF143" s="1">
        <f>+AVERAGE($AC$7:AC143)</f>
        <v>89.092414705882348</v>
      </c>
    </row>
    <row r="144" spans="2:32" x14ac:dyDescent="0.3">
      <c r="B144" s="8">
        <v>44391</v>
      </c>
      <c r="C144">
        <v>52.42</v>
      </c>
      <c r="D144">
        <v>54.99</v>
      </c>
      <c r="E144">
        <v>51.56</v>
      </c>
      <c r="F144">
        <v>53.27</v>
      </c>
      <c r="G144" s="3">
        <v>1091</v>
      </c>
      <c r="H144" t="s">
        <v>23</v>
      </c>
      <c r="I144" s="2">
        <v>52.756300000000003</v>
      </c>
      <c r="J144" s="7">
        <v>53.53</v>
      </c>
      <c r="K144">
        <v>54.37</v>
      </c>
      <c r="L144">
        <v>52.96</v>
      </c>
      <c r="M144">
        <v>54.49</v>
      </c>
      <c r="N144">
        <v>53.5</v>
      </c>
      <c r="O144" s="3">
        <v>140</v>
      </c>
      <c r="P144" s="2">
        <v>53.548200000000001</v>
      </c>
      <c r="Q144" s="3">
        <v>75580</v>
      </c>
      <c r="R144" s="11">
        <f t="shared" si="10"/>
        <v>7628.6</v>
      </c>
      <c r="S144" s="13">
        <f t="shared" si="12"/>
        <v>9.4479436828456276E-3</v>
      </c>
      <c r="T144" s="12">
        <f t="shared" si="13"/>
        <v>0.51000000000000512</v>
      </c>
      <c r="U144" s="14">
        <f t="shared" si="14"/>
        <v>-0.44999999999999574</v>
      </c>
      <c r="V144" s="12">
        <f t="shared" si="11"/>
        <v>1.4099999999999966</v>
      </c>
      <c r="AA144" s="350">
        <v>45120</v>
      </c>
      <c r="AB144">
        <v>85.84</v>
      </c>
      <c r="AC144">
        <v>86.163600000000002</v>
      </c>
      <c r="AD144">
        <v>13911</v>
      </c>
      <c r="AE144" s="1">
        <f>+AVERAGE($AB$7:AB144)</f>
        <v>89.060072463768051</v>
      </c>
      <c r="AF144" s="1">
        <f>+AVERAGE($AC$7:AC144)</f>
        <v>89.071036496350359</v>
      </c>
    </row>
    <row r="145" spans="2:32" x14ac:dyDescent="0.3">
      <c r="B145" s="8">
        <v>44392</v>
      </c>
      <c r="C145">
        <v>52.25</v>
      </c>
      <c r="D145">
        <v>53.36</v>
      </c>
      <c r="E145">
        <v>51.86</v>
      </c>
      <c r="F145">
        <v>52.89</v>
      </c>
      <c r="G145" s="3">
        <v>4285</v>
      </c>
      <c r="H145" t="s">
        <v>23</v>
      </c>
      <c r="I145" s="2">
        <v>52.527900000000002</v>
      </c>
      <c r="J145" s="7">
        <v>53.71</v>
      </c>
      <c r="K145">
        <v>54.49</v>
      </c>
      <c r="L145">
        <v>53.15</v>
      </c>
      <c r="M145">
        <v>54</v>
      </c>
      <c r="N145">
        <v>53.86</v>
      </c>
      <c r="O145" s="3">
        <v>3045</v>
      </c>
      <c r="P145" s="2">
        <v>53.781100000000002</v>
      </c>
      <c r="Q145" s="3">
        <v>77547</v>
      </c>
      <c r="R145" s="11">
        <f t="shared" si="10"/>
        <v>164430</v>
      </c>
      <c r="S145" s="13">
        <f t="shared" si="12"/>
        <v>-8.9924756836117226E-3</v>
      </c>
      <c r="T145" s="12">
        <f t="shared" si="13"/>
        <v>-0.49000000000000199</v>
      </c>
      <c r="U145" s="14">
        <f t="shared" si="14"/>
        <v>-0.78000000000000114</v>
      </c>
      <c r="V145" s="12">
        <f t="shared" si="11"/>
        <v>1.3400000000000034</v>
      </c>
      <c r="AA145" s="350">
        <v>45121</v>
      </c>
      <c r="AB145">
        <v>86.04</v>
      </c>
      <c r="AC145">
        <v>86.700100000000006</v>
      </c>
      <c r="AD145">
        <v>13232</v>
      </c>
      <c r="AE145" s="1">
        <f>+AVERAGE($AB$7:AB145)</f>
        <v>89.038345323740955</v>
      </c>
      <c r="AF145" s="1">
        <f>+AVERAGE($AC$7:AC145)</f>
        <v>89.053855797101448</v>
      </c>
    </row>
    <row r="146" spans="2:32" x14ac:dyDescent="0.3">
      <c r="B146" s="8">
        <v>44393</v>
      </c>
      <c r="C146">
        <v>52.87</v>
      </c>
      <c r="D146">
        <v>53.34</v>
      </c>
      <c r="E146">
        <v>52.3</v>
      </c>
      <c r="F146">
        <v>52.79</v>
      </c>
      <c r="G146" s="3">
        <v>3396</v>
      </c>
      <c r="H146" t="s">
        <v>23</v>
      </c>
      <c r="I146" s="2">
        <v>52.88</v>
      </c>
      <c r="J146" s="7">
        <v>53.5</v>
      </c>
      <c r="K146">
        <v>54.42</v>
      </c>
      <c r="L146">
        <v>53.36</v>
      </c>
      <c r="M146">
        <v>53.85</v>
      </c>
      <c r="N146">
        <v>54.14</v>
      </c>
      <c r="O146" s="3">
        <v>2050</v>
      </c>
      <c r="P146" s="2">
        <v>53.958399999999997</v>
      </c>
      <c r="Q146" s="3">
        <v>77415</v>
      </c>
      <c r="R146" s="11">
        <f t="shared" si="10"/>
        <v>110392.5</v>
      </c>
      <c r="S146" s="13">
        <f t="shared" si="12"/>
        <v>-2.7777777777777679E-3</v>
      </c>
      <c r="T146" s="12">
        <f t="shared" si="13"/>
        <v>-0.14999999999999858</v>
      </c>
      <c r="U146" s="14">
        <f t="shared" si="14"/>
        <v>-0.5</v>
      </c>
      <c r="V146" s="12">
        <f t="shared" si="11"/>
        <v>1.0600000000000023</v>
      </c>
      <c r="AA146" s="350">
        <v>45124</v>
      </c>
      <c r="AB146">
        <v>86.49</v>
      </c>
      <c r="AC146">
        <v>86.183899999999994</v>
      </c>
      <c r="AD146">
        <v>15446</v>
      </c>
      <c r="AE146" s="1">
        <f>+AVERAGE($AB$7:AB146)</f>
        <v>89.020142857142801</v>
      </c>
      <c r="AF146" s="1">
        <f>+AVERAGE($AC$7:AC146)</f>
        <v>89.033208633093523</v>
      </c>
    </row>
    <row r="147" spans="2:32" x14ac:dyDescent="0.3">
      <c r="B147" s="8">
        <v>44396</v>
      </c>
      <c r="C147">
        <v>53</v>
      </c>
      <c r="D147">
        <v>53.7</v>
      </c>
      <c r="E147">
        <v>51.95</v>
      </c>
      <c r="F147">
        <v>52.32</v>
      </c>
      <c r="G147" s="3">
        <v>401</v>
      </c>
      <c r="H147" t="s">
        <v>23</v>
      </c>
      <c r="I147" s="2">
        <v>52.8795</v>
      </c>
      <c r="J147" s="7">
        <v>54</v>
      </c>
      <c r="K147">
        <v>54.8</v>
      </c>
      <c r="L147">
        <v>53</v>
      </c>
      <c r="M147">
        <v>53.4</v>
      </c>
      <c r="N147">
        <v>53.48</v>
      </c>
      <c r="O147" s="3">
        <v>1298</v>
      </c>
      <c r="P147" s="2">
        <v>54.121299999999998</v>
      </c>
      <c r="Q147" s="3">
        <v>76750</v>
      </c>
      <c r="R147" s="11">
        <f t="shared" si="10"/>
        <v>69313.2</v>
      </c>
      <c r="S147" s="13">
        <f t="shared" si="12"/>
        <v>-8.3565459610028814E-3</v>
      </c>
      <c r="T147" s="12">
        <f t="shared" si="13"/>
        <v>-0.45000000000000284</v>
      </c>
      <c r="U147" s="14">
        <f t="shared" si="14"/>
        <v>0.14999999999999858</v>
      </c>
      <c r="V147" s="12">
        <f t="shared" si="11"/>
        <v>1.7999999999999972</v>
      </c>
      <c r="AA147" s="350">
        <v>45125</v>
      </c>
      <c r="AB147">
        <v>87.35</v>
      </c>
      <c r="AC147">
        <v>87.058700000000002</v>
      </c>
      <c r="AD147">
        <v>17626</v>
      </c>
      <c r="AE147" s="1">
        <f>+AVERAGE($AB$7:AB147)</f>
        <v>89.008297872340378</v>
      </c>
      <c r="AF147" s="1">
        <f>+AVERAGE($AC$7:AC147)</f>
        <v>89.019104999999996</v>
      </c>
    </row>
    <row r="148" spans="2:32" x14ac:dyDescent="0.3">
      <c r="B148" s="8">
        <v>44397</v>
      </c>
      <c r="C148">
        <v>52.35</v>
      </c>
      <c r="D148">
        <v>52.35</v>
      </c>
      <c r="E148">
        <v>50.42</v>
      </c>
      <c r="F148">
        <v>51.13</v>
      </c>
      <c r="G148" s="3">
        <v>1767</v>
      </c>
      <c r="H148" t="s">
        <v>23</v>
      </c>
      <c r="I148" s="2">
        <v>51.630899999999997</v>
      </c>
      <c r="J148" s="7">
        <v>53.29</v>
      </c>
      <c r="K148">
        <v>53.29</v>
      </c>
      <c r="L148">
        <v>51.58</v>
      </c>
      <c r="M148">
        <v>52.2</v>
      </c>
      <c r="N148">
        <v>52.42</v>
      </c>
      <c r="O148" s="3">
        <v>729</v>
      </c>
      <c r="P148" s="2">
        <v>52.660600000000002</v>
      </c>
      <c r="Q148" s="3">
        <v>76720</v>
      </c>
      <c r="R148" s="11">
        <f t="shared" si="10"/>
        <v>38053.800000000003</v>
      </c>
      <c r="S148" s="13">
        <f t="shared" si="12"/>
        <v>-2.2471910112359494E-2</v>
      </c>
      <c r="T148" s="12">
        <f t="shared" si="13"/>
        <v>-1.1999999999999957</v>
      </c>
      <c r="U148" s="14">
        <f t="shared" si="14"/>
        <v>-0.10999999999999943</v>
      </c>
      <c r="V148" s="12">
        <f t="shared" si="11"/>
        <v>1.7100000000000009</v>
      </c>
      <c r="AA148" s="350">
        <v>45126</v>
      </c>
      <c r="AB148">
        <v>89.18</v>
      </c>
      <c r="AC148">
        <v>88.337900000000005</v>
      </c>
      <c r="AD148">
        <v>19152</v>
      </c>
      <c r="AE148" s="1">
        <f>+AVERAGE($AB$7:AB148)</f>
        <v>89.009507042253475</v>
      </c>
      <c r="AF148" s="1">
        <f>+AVERAGE($AC$7:AC148)</f>
        <v>89.014273758865244</v>
      </c>
    </row>
    <row r="149" spans="2:32" x14ac:dyDescent="0.3">
      <c r="B149" s="8">
        <v>44398</v>
      </c>
      <c r="C149">
        <v>51.37</v>
      </c>
      <c r="D149">
        <v>52.22</v>
      </c>
      <c r="E149">
        <v>50.9</v>
      </c>
      <c r="F149">
        <v>52.06</v>
      </c>
      <c r="G149" s="3">
        <v>2593</v>
      </c>
      <c r="H149" t="s">
        <v>23</v>
      </c>
      <c r="I149" s="2">
        <v>51.540799999999997</v>
      </c>
      <c r="J149" s="7">
        <v>52.85</v>
      </c>
      <c r="K149">
        <v>53.07</v>
      </c>
      <c r="L149">
        <v>52.4</v>
      </c>
      <c r="M149">
        <v>53.13</v>
      </c>
      <c r="N149">
        <v>52.97</v>
      </c>
      <c r="O149" s="3">
        <v>471</v>
      </c>
      <c r="P149" s="2">
        <v>52.838799999999999</v>
      </c>
      <c r="Q149" s="3">
        <v>76520</v>
      </c>
      <c r="R149" s="11">
        <f t="shared" si="10"/>
        <v>25024.23</v>
      </c>
      <c r="S149" s="13">
        <f t="shared" si="12"/>
        <v>1.7816091954022895E-2</v>
      </c>
      <c r="T149" s="12">
        <f t="shared" si="13"/>
        <v>0.92999999999999972</v>
      </c>
      <c r="U149" s="14">
        <f t="shared" si="14"/>
        <v>0.64999999999999858</v>
      </c>
      <c r="V149" s="12">
        <f t="shared" si="11"/>
        <v>0.67000000000000171</v>
      </c>
      <c r="AA149" s="350">
        <v>45127</v>
      </c>
      <c r="AB149">
        <v>90.52</v>
      </c>
      <c r="AC149">
        <v>90.301500000000004</v>
      </c>
      <c r="AD149">
        <v>22015</v>
      </c>
      <c r="AE149" s="1">
        <f>+AVERAGE($AB$7:AB149)</f>
        <v>89.02006993006988</v>
      </c>
      <c r="AF149" s="1">
        <f>+AVERAGE($AC$7:AC149)</f>
        <v>89.023338732394365</v>
      </c>
    </row>
    <row r="150" spans="2:32" x14ac:dyDescent="0.3">
      <c r="B150" s="8">
        <v>44399</v>
      </c>
      <c r="C150">
        <v>51.86</v>
      </c>
      <c r="D150">
        <v>51.97</v>
      </c>
      <c r="E150">
        <v>50</v>
      </c>
      <c r="F150">
        <v>50.72</v>
      </c>
      <c r="G150" s="3">
        <v>2978</v>
      </c>
      <c r="H150" t="s">
        <v>23</v>
      </c>
      <c r="I150" s="2">
        <v>50.708799999999997</v>
      </c>
      <c r="J150" s="7">
        <v>53.15</v>
      </c>
      <c r="K150">
        <v>53.15</v>
      </c>
      <c r="L150">
        <v>51.12</v>
      </c>
      <c r="M150">
        <v>51.79</v>
      </c>
      <c r="N150">
        <v>51.21</v>
      </c>
      <c r="O150" s="3">
        <v>159</v>
      </c>
      <c r="P150" s="2">
        <v>51.919499999999999</v>
      </c>
      <c r="Q150" s="3">
        <v>76492</v>
      </c>
      <c r="R150" s="11">
        <f t="shared" si="10"/>
        <v>8234.61</v>
      </c>
      <c r="S150" s="13">
        <f t="shared" si="12"/>
        <v>-2.5221155655938299E-2</v>
      </c>
      <c r="T150" s="12">
        <f t="shared" si="13"/>
        <v>-1.3400000000000034</v>
      </c>
      <c r="U150" s="14">
        <f t="shared" si="14"/>
        <v>1.9999999999996021E-2</v>
      </c>
      <c r="V150" s="12">
        <f t="shared" si="11"/>
        <v>2.0300000000000011</v>
      </c>
      <c r="AA150" s="350">
        <v>45128</v>
      </c>
      <c r="AB150">
        <v>91.43</v>
      </c>
      <c r="AC150">
        <v>91.541200000000003</v>
      </c>
      <c r="AD150">
        <v>19015</v>
      </c>
      <c r="AE150" s="1">
        <f>+AVERAGE($AB$7:AB150)</f>
        <v>89.036805555555517</v>
      </c>
      <c r="AF150" s="1">
        <f>+AVERAGE($AC$7:AC150)</f>
        <v>89.04094615384615</v>
      </c>
    </row>
    <row r="151" spans="2:32" x14ac:dyDescent="0.3">
      <c r="B151" s="8">
        <v>44400</v>
      </c>
      <c r="C151">
        <v>50.66</v>
      </c>
      <c r="D151">
        <v>50.88</v>
      </c>
      <c r="E151">
        <v>49.95</v>
      </c>
      <c r="F151">
        <v>50.82</v>
      </c>
      <c r="G151" s="3">
        <v>1469</v>
      </c>
      <c r="H151" t="s">
        <v>23</v>
      </c>
      <c r="I151" s="2">
        <v>50.254800000000003</v>
      </c>
      <c r="J151" s="7">
        <v>51.26</v>
      </c>
      <c r="K151">
        <v>51.93</v>
      </c>
      <c r="L151">
        <v>51</v>
      </c>
      <c r="M151">
        <v>51.9</v>
      </c>
      <c r="N151">
        <v>51.82</v>
      </c>
      <c r="O151" s="3">
        <v>116</v>
      </c>
      <c r="P151" s="2">
        <v>51.375300000000003</v>
      </c>
      <c r="Q151" s="3">
        <v>76587</v>
      </c>
      <c r="R151" s="11">
        <f t="shared" si="10"/>
        <v>6020.4</v>
      </c>
      <c r="S151" s="13">
        <f t="shared" si="12"/>
        <v>2.1239621548561072E-3</v>
      </c>
      <c r="T151" s="12">
        <f t="shared" si="13"/>
        <v>0.10999999999999943</v>
      </c>
      <c r="U151" s="14">
        <f t="shared" si="14"/>
        <v>-0.53000000000000114</v>
      </c>
      <c r="V151" s="12">
        <f t="shared" si="11"/>
        <v>0.92999999999999972</v>
      </c>
      <c r="AA151" s="350">
        <v>45131</v>
      </c>
      <c r="AB151">
        <v>91.11</v>
      </c>
      <c r="AC151">
        <v>91.368700000000004</v>
      </c>
      <c r="AD151">
        <v>17477</v>
      </c>
      <c r="AE151" s="1">
        <f>+AVERAGE($AB$7:AB151)</f>
        <v>89.051103448275825</v>
      </c>
      <c r="AF151" s="1">
        <f>+AVERAGE($AC$7:AC151)</f>
        <v>89.057111111111112</v>
      </c>
    </row>
    <row r="152" spans="2:32" x14ac:dyDescent="0.3">
      <c r="B152" s="8">
        <v>44403</v>
      </c>
      <c r="C152">
        <v>50.72</v>
      </c>
      <c r="D152">
        <v>53.25</v>
      </c>
      <c r="E152">
        <v>50.5</v>
      </c>
      <c r="F152">
        <v>53.12</v>
      </c>
      <c r="G152" s="3">
        <v>1922</v>
      </c>
      <c r="H152" t="s">
        <v>23</v>
      </c>
      <c r="I152" s="2">
        <v>51.681399999999996</v>
      </c>
      <c r="J152" s="7">
        <v>51.76</v>
      </c>
      <c r="K152">
        <v>54.35</v>
      </c>
      <c r="L152">
        <v>51.76</v>
      </c>
      <c r="M152">
        <v>54.2</v>
      </c>
      <c r="N152">
        <v>54.15</v>
      </c>
      <c r="O152" s="3">
        <v>436</v>
      </c>
      <c r="P152" s="2">
        <v>53.575800000000001</v>
      </c>
      <c r="Q152" s="3">
        <v>76639</v>
      </c>
      <c r="R152" s="11">
        <f t="shared" si="10"/>
        <v>23631.200000000001</v>
      </c>
      <c r="S152" s="13">
        <f t="shared" si="12"/>
        <v>4.4315992292871087E-2</v>
      </c>
      <c r="T152" s="12">
        <f t="shared" si="13"/>
        <v>2.3000000000000043</v>
      </c>
      <c r="U152" s="14">
        <f t="shared" si="14"/>
        <v>-0.14000000000000057</v>
      </c>
      <c r="V152" s="12">
        <f t="shared" si="11"/>
        <v>2.5900000000000034</v>
      </c>
      <c r="AA152" s="350">
        <v>45132</v>
      </c>
      <c r="AB152">
        <v>91.93</v>
      </c>
      <c r="AC152">
        <v>91.980699999999999</v>
      </c>
      <c r="AD152">
        <v>17369</v>
      </c>
      <c r="AE152" s="1">
        <f>+AVERAGE($AB$7:AB152)</f>
        <v>89.070821917808189</v>
      </c>
      <c r="AF152" s="1">
        <f>+AVERAGE($AC$7:AC152)</f>
        <v>89.077273793103444</v>
      </c>
    </row>
    <row r="153" spans="2:32" x14ac:dyDescent="0.3">
      <c r="B153" s="8">
        <v>44404</v>
      </c>
      <c r="C153">
        <v>53.34</v>
      </c>
      <c r="D153">
        <v>53.62</v>
      </c>
      <c r="E153">
        <v>52.72</v>
      </c>
      <c r="F153">
        <v>52.83</v>
      </c>
      <c r="G153" s="3">
        <v>5000</v>
      </c>
      <c r="H153" t="s">
        <v>23</v>
      </c>
      <c r="I153" s="2">
        <v>52.884700000000002</v>
      </c>
      <c r="J153" s="7">
        <v>54.2</v>
      </c>
      <c r="K153">
        <v>54.44</v>
      </c>
      <c r="L153">
        <v>53.84</v>
      </c>
      <c r="M153">
        <v>53.92</v>
      </c>
      <c r="N153">
        <v>54.08</v>
      </c>
      <c r="O153" s="3">
        <v>185</v>
      </c>
      <c r="P153" s="2">
        <v>54.115900000000003</v>
      </c>
      <c r="Q153" s="3">
        <v>76804</v>
      </c>
      <c r="R153" s="11">
        <f t="shared" si="10"/>
        <v>9975.2000000000007</v>
      </c>
      <c r="S153" s="13">
        <f t="shared" si="12"/>
        <v>-5.1660516605166462E-3</v>
      </c>
      <c r="T153" s="12">
        <f t="shared" si="13"/>
        <v>-0.28000000000000114</v>
      </c>
      <c r="U153" s="14">
        <f t="shared" si="14"/>
        <v>0</v>
      </c>
      <c r="V153" s="12">
        <f t="shared" si="11"/>
        <v>0.59999999999999432</v>
      </c>
      <c r="AA153" s="350">
        <v>45133</v>
      </c>
      <c r="AB153">
        <v>90.84</v>
      </c>
      <c r="AC153">
        <v>92.1</v>
      </c>
      <c r="AD153">
        <v>19189</v>
      </c>
      <c r="AE153" s="1">
        <f>+AVERAGE($AB$7:AB153)</f>
        <v>89.082857142857108</v>
      </c>
      <c r="AF153" s="1">
        <f>+AVERAGE($AC$7:AC153)</f>
        <v>89.09797739726028</v>
      </c>
    </row>
    <row r="154" spans="2:32" x14ac:dyDescent="0.3">
      <c r="B154" s="8">
        <v>44405</v>
      </c>
      <c r="C154">
        <v>52.89</v>
      </c>
      <c r="D154">
        <v>54.14</v>
      </c>
      <c r="E154">
        <v>52.89</v>
      </c>
      <c r="F154">
        <v>53.76</v>
      </c>
      <c r="G154" s="3">
        <v>2450</v>
      </c>
      <c r="H154" t="s">
        <v>23</v>
      </c>
      <c r="I154" s="2">
        <v>53.681800000000003</v>
      </c>
      <c r="J154" s="7">
        <v>54.76</v>
      </c>
      <c r="K154">
        <v>55.05</v>
      </c>
      <c r="L154">
        <v>54.52</v>
      </c>
      <c r="M154">
        <v>54.86</v>
      </c>
      <c r="N154">
        <v>54.78</v>
      </c>
      <c r="O154" s="3">
        <v>1352</v>
      </c>
      <c r="P154" s="2">
        <v>54.807899999999997</v>
      </c>
      <c r="Q154" s="3">
        <v>77769</v>
      </c>
      <c r="R154" s="11">
        <f t="shared" si="10"/>
        <v>74170.720000000001</v>
      </c>
      <c r="S154" s="13">
        <f t="shared" si="12"/>
        <v>1.7433234421365018E-2</v>
      </c>
      <c r="T154" s="12">
        <f t="shared" si="13"/>
        <v>0.93999999999999773</v>
      </c>
      <c r="U154" s="14">
        <f t="shared" si="14"/>
        <v>0.83999999999999631</v>
      </c>
      <c r="V154" s="12">
        <f t="shared" si="11"/>
        <v>0.52999999999999403</v>
      </c>
      <c r="AA154" s="350">
        <v>45134</v>
      </c>
      <c r="AB154">
        <v>91.06</v>
      </c>
      <c r="AC154">
        <v>90.236099999999993</v>
      </c>
      <c r="AD154">
        <v>22478</v>
      </c>
      <c r="AE154" s="1">
        <f>+AVERAGE($AB$7:AB154)</f>
        <v>89.096216216216177</v>
      </c>
      <c r="AF154" s="1">
        <f>+AVERAGE($AC$7:AC154)</f>
        <v>89.105719727891156</v>
      </c>
    </row>
    <row r="155" spans="2:32" x14ac:dyDescent="0.3">
      <c r="B155" s="8">
        <v>44406</v>
      </c>
      <c r="C155">
        <v>54.02</v>
      </c>
      <c r="D155">
        <v>54.22</v>
      </c>
      <c r="E155">
        <v>53.09</v>
      </c>
      <c r="F155">
        <v>53.98</v>
      </c>
      <c r="G155" s="3">
        <v>2062</v>
      </c>
      <c r="H155" t="s">
        <v>23</v>
      </c>
      <c r="I155" s="2">
        <v>53.624000000000002</v>
      </c>
      <c r="J155" s="7">
        <v>55.31</v>
      </c>
      <c r="K155">
        <v>55.34</v>
      </c>
      <c r="L155">
        <v>54.18</v>
      </c>
      <c r="M155">
        <v>55.07</v>
      </c>
      <c r="N155">
        <v>54.91</v>
      </c>
      <c r="O155" s="3">
        <v>176</v>
      </c>
      <c r="P155" s="2">
        <v>54.721899999999998</v>
      </c>
      <c r="Q155" s="3">
        <v>77901</v>
      </c>
      <c r="R155" s="11">
        <f t="shared" si="10"/>
        <v>9692.32</v>
      </c>
      <c r="S155" s="13">
        <f t="shared" si="12"/>
        <v>3.8279256288735741E-3</v>
      </c>
      <c r="T155" s="12">
        <f t="shared" si="13"/>
        <v>0.21000000000000085</v>
      </c>
      <c r="U155" s="14">
        <f t="shared" si="14"/>
        <v>0.45000000000000284</v>
      </c>
      <c r="V155" s="12">
        <f t="shared" si="11"/>
        <v>1.1600000000000037</v>
      </c>
      <c r="AA155" s="350">
        <v>45135</v>
      </c>
      <c r="AB155">
        <v>88.68</v>
      </c>
      <c r="AC155">
        <v>88.92</v>
      </c>
      <c r="AD155">
        <v>18254</v>
      </c>
      <c r="AE155" s="1">
        <f>+AVERAGE($AB$7:AB155)</f>
        <v>89.093422818791908</v>
      </c>
      <c r="AF155" s="1">
        <f>+AVERAGE($AC$7:AC155)</f>
        <v>89.104464864864866</v>
      </c>
    </row>
    <row r="156" spans="2:32" x14ac:dyDescent="0.3">
      <c r="B156" s="8">
        <v>44407</v>
      </c>
      <c r="C156">
        <v>53.67</v>
      </c>
      <c r="D156">
        <v>53.67</v>
      </c>
      <c r="E156">
        <v>52.87</v>
      </c>
      <c r="F156">
        <v>53.26</v>
      </c>
      <c r="G156" s="3">
        <v>7672</v>
      </c>
      <c r="H156" t="s">
        <v>23</v>
      </c>
      <c r="I156" s="2">
        <v>53.145200000000003</v>
      </c>
      <c r="J156" s="7">
        <v>54.91</v>
      </c>
      <c r="K156">
        <v>54.91</v>
      </c>
      <c r="L156">
        <v>54</v>
      </c>
      <c r="M156">
        <v>54.35</v>
      </c>
      <c r="N156">
        <v>54.26</v>
      </c>
      <c r="O156" s="3">
        <v>385</v>
      </c>
      <c r="P156" s="2">
        <v>54.251800000000003</v>
      </c>
      <c r="Q156" s="3">
        <v>77984</v>
      </c>
      <c r="R156" s="11">
        <f t="shared" si="10"/>
        <v>20924.75</v>
      </c>
      <c r="S156" s="13">
        <f t="shared" si="12"/>
        <v>-1.3074269112039238E-2</v>
      </c>
      <c r="T156" s="12">
        <f t="shared" si="13"/>
        <v>-0.71999999999999886</v>
      </c>
      <c r="U156" s="14">
        <f t="shared" si="14"/>
        <v>-0.16000000000000369</v>
      </c>
      <c r="V156" s="12">
        <f t="shared" si="11"/>
        <v>0.90999999999999659</v>
      </c>
      <c r="AA156" s="350">
        <v>45138</v>
      </c>
      <c r="AB156">
        <v>86.67</v>
      </c>
      <c r="AC156">
        <v>87.410300000000007</v>
      </c>
      <c r="AD156">
        <v>21269</v>
      </c>
      <c r="AE156" s="1">
        <f>+AVERAGE($AB$7:AB156)</f>
        <v>89.077266666666631</v>
      </c>
      <c r="AF156" s="1">
        <f>+AVERAGE($AC$7:AC156)</f>
        <v>89.093094630872486</v>
      </c>
    </row>
    <row r="157" spans="2:32" x14ac:dyDescent="0.3">
      <c r="B157" s="8">
        <v>44410</v>
      </c>
      <c r="C157">
        <v>53.69</v>
      </c>
      <c r="D157">
        <v>55.11</v>
      </c>
      <c r="E157">
        <v>53.57</v>
      </c>
      <c r="F157">
        <v>54.36</v>
      </c>
      <c r="G157" s="3">
        <v>3719</v>
      </c>
      <c r="H157" t="s">
        <v>23</v>
      </c>
      <c r="I157" s="2">
        <v>54.619799999999998</v>
      </c>
      <c r="J157" s="7">
        <v>54.14</v>
      </c>
      <c r="K157">
        <v>56.18</v>
      </c>
      <c r="L157">
        <v>54.14</v>
      </c>
      <c r="M157">
        <v>55.46</v>
      </c>
      <c r="N157">
        <v>55.29</v>
      </c>
      <c r="O157" s="3">
        <v>1200</v>
      </c>
      <c r="P157" s="2">
        <v>55.806800000000003</v>
      </c>
      <c r="Q157" s="3">
        <v>79115</v>
      </c>
      <c r="R157" s="11">
        <f t="shared" si="10"/>
        <v>66552</v>
      </c>
      <c r="S157" s="13">
        <f t="shared" si="12"/>
        <v>2.0423183072677098E-2</v>
      </c>
      <c r="T157" s="12">
        <f t="shared" si="13"/>
        <v>1.1099999999999994</v>
      </c>
      <c r="U157" s="14">
        <f t="shared" si="14"/>
        <v>-0.21000000000000085</v>
      </c>
      <c r="V157" s="12">
        <f t="shared" si="11"/>
        <v>2.0399999999999991</v>
      </c>
      <c r="AA157" s="350">
        <v>45139</v>
      </c>
      <c r="AB157">
        <v>85.1</v>
      </c>
      <c r="AC157">
        <v>85.897199999999998</v>
      </c>
      <c r="AD157">
        <v>24646</v>
      </c>
      <c r="AE157" s="1">
        <f>+AVERAGE($AB$7:AB157)</f>
        <v>89.050927152317854</v>
      </c>
      <c r="AF157" s="1">
        <f>+AVERAGE($AC$7:AC157)</f>
        <v>89.071788666666663</v>
      </c>
    </row>
    <row r="158" spans="2:32" x14ac:dyDescent="0.3">
      <c r="B158" s="8">
        <v>44411</v>
      </c>
      <c r="C158">
        <v>54.57</v>
      </c>
      <c r="D158">
        <v>55.04</v>
      </c>
      <c r="E158">
        <v>53.95</v>
      </c>
      <c r="F158">
        <v>54.12</v>
      </c>
      <c r="G158" s="3">
        <v>2202</v>
      </c>
      <c r="H158" t="s">
        <v>23</v>
      </c>
      <c r="I158" s="2">
        <v>54.427999999999997</v>
      </c>
      <c r="J158" s="7">
        <v>55.23</v>
      </c>
      <c r="K158">
        <v>56.06</v>
      </c>
      <c r="L158">
        <v>55.12</v>
      </c>
      <c r="M158">
        <v>55.21</v>
      </c>
      <c r="N158">
        <v>55.33</v>
      </c>
      <c r="O158" s="3">
        <v>134</v>
      </c>
      <c r="P158" s="2">
        <v>55.718899999999998</v>
      </c>
      <c r="Q158" s="3">
        <v>79193</v>
      </c>
      <c r="R158" s="11">
        <f t="shared" si="10"/>
        <v>7398.14</v>
      </c>
      <c r="S158" s="13">
        <f t="shared" si="12"/>
        <v>-4.5077533357374966E-3</v>
      </c>
      <c r="T158" s="12">
        <f t="shared" si="13"/>
        <v>-0.25</v>
      </c>
      <c r="U158" s="14">
        <f t="shared" si="14"/>
        <v>-0.23000000000000398</v>
      </c>
      <c r="V158" s="12">
        <f t="shared" si="11"/>
        <v>0.94000000000000483</v>
      </c>
      <c r="AA158" s="350">
        <v>45140</v>
      </c>
      <c r="AB158">
        <v>83.45</v>
      </c>
      <c r="AC158">
        <v>83.669399999999996</v>
      </c>
      <c r="AD158">
        <v>25616</v>
      </c>
      <c r="AE158" s="1">
        <f>+AVERAGE($AB$7:AB158)</f>
        <v>89.01407894736839</v>
      </c>
      <c r="AF158" s="1">
        <f>+AVERAGE($AC$7:AC158)</f>
        <v>89.036011258278151</v>
      </c>
    </row>
    <row r="159" spans="2:32" x14ac:dyDescent="0.3">
      <c r="B159" s="8">
        <v>44412</v>
      </c>
      <c r="C159">
        <v>54.72</v>
      </c>
      <c r="D159">
        <v>55.48</v>
      </c>
      <c r="E159">
        <v>54.16</v>
      </c>
      <c r="F159">
        <v>55.39</v>
      </c>
      <c r="G159" s="3">
        <v>1798</v>
      </c>
      <c r="H159" t="s">
        <v>23</v>
      </c>
      <c r="I159" s="2">
        <v>55.01</v>
      </c>
      <c r="J159" s="7">
        <v>56.34</v>
      </c>
      <c r="K159">
        <v>56.6</v>
      </c>
      <c r="L159">
        <v>55.69</v>
      </c>
      <c r="M159">
        <v>56.48</v>
      </c>
      <c r="N159">
        <v>56.43</v>
      </c>
      <c r="O159" s="3">
        <v>52</v>
      </c>
      <c r="P159" s="2">
        <v>56.228200000000001</v>
      </c>
      <c r="Q159" s="3">
        <v>79210</v>
      </c>
      <c r="R159" s="11">
        <f t="shared" si="10"/>
        <v>2936.96</v>
      </c>
      <c r="S159" s="13">
        <f t="shared" si="12"/>
        <v>2.3003079152327466E-2</v>
      </c>
      <c r="T159" s="12">
        <f t="shared" si="13"/>
        <v>1.269999999999996</v>
      </c>
      <c r="U159" s="14">
        <f t="shared" si="14"/>
        <v>1.1300000000000026</v>
      </c>
      <c r="V159" s="12">
        <f t="shared" si="11"/>
        <v>0.91000000000000369</v>
      </c>
      <c r="AA159" s="350">
        <v>45141</v>
      </c>
      <c r="AB159">
        <v>84.77</v>
      </c>
      <c r="AC159">
        <v>84.648799999999994</v>
      </c>
      <c r="AD159">
        <v>17738</v>
      </c>
      <c r="AE159" s="1">
        <f>+AVERAGE($AB$7:AB159)</f>
        <v>88.986339869281025</v>
      </c>
      <c r="AF159" s="1">
        <f>+AVERAGE($AC$7:AC159)</f>
        <v>89.007148026315804</v>
      </c>
    </row>
    <row r="160" spans="2:32" x14ac:dyDescent="0.3">
      <c r="B160" s="8">
        <v>44413</v>
      </c>
      <c r="C160">
        <v>55.54</v>
      </c>
      <c r="D160">
        <v>56</v>
      </c>
      <c r="E160">
        <v>54.57</v>
      </c>
      <c r="F160">
        <v>55.91</v>
      </c>
      <c r="G160" s="3">
        <v>1296</v>
      </c>
      <c r="H160" t="s">
        <v>23</v>
      </c>
      <c r="I160" s="2">
        <v>55.113999999999997</v>
      </c>
      <c r="J160" s="7">
        <v>56.3</v>
      </c>
      <c r="K160">
        <v>56.33</v>
      </c>
      <c r="L160">
        <v>55.95</v>
      </c>
      <c r="M160">
        <v>57</v>
      </c>
      <c r="N160">
        <v>57.19</v>
      </c>
      <c r="O160" s="3">
        <v>145</v>
      </c>
      <c r="P160" s="2">
        <v>56.162700000000001</v>
      </c>
      <c r="Q160" s="3">
        <v>79146</v>
      </c>
      <c r="R160" s="11">
        <f t="shared" si="10"/>
        <v>8265</v>
      </c>
      <c r="S160" s="13">
        <f t="shared" si="12"/>
        <v>9.2067988668556033E-3</v>
      </c>
      <c r="T160" s="12">
        <f t="shared" si="13"/>
        <v>0.52000000000000313</v>
      </c>
      <c r="U160" s="14">
        <f t="shared" si="14"/>
        <v>-0.17999999999999972</v>
      </c>
      <c r="V160" s="12">
        <f t="shared" si="11"/>
        <v>0.37999999999999545</v>
      </c>
      <c r="AA160" s="350">
        <v>45142</v>
      </c>
      <c r="AB160">
        <v>83.65</v>
      </c>
      <c r="AC160">
        <v>84.286699999999996</v>
      </c>
      <c r="AD160">
        <v>12874</v>
      </c>
      <c r="AE160" s="1">
        <f>+AVERAGE($AB$7:AB160)</f>
        <v>88.951688311688287</v>
      </c>
      <c r="AF160" s="1">
        <f>+AVERAGE($AC$7:AC160)</f>
        <v>88.976295424836607</v>
      </c>
    </row>
    <row r="161" spans="2:32" x14ac:dyDescent="0.3">
      <c r="B161" s="8">
        <v>44414</v>
      </c>
      <c r="C161">
        <v>56.2</v>
      </c>
      <c r="D161">
        <v>56.89</v>
      </c>
      <c r="E161">
        <v>56.1</v>
      </c>
      <c r="F161">
        <v>56.59</v>
      </c>
      <c r="G161" s="3">
        <v>635</v>
      </c>
      <c r="H161" t="s">
        <v>23</v>
      </c>
      <c r="I161" s="2">
        <v>56.545900000000003</v>
      </c>
      <c r="J161" s="7">
        <v>57.63</v>
      </c>
      <c r="K161">
        <v>57.97</v>
      </c>
      <c r="L161">
        <v>57.45</v>
      </c>
      <c r="M161">
        <v>57.68</v>
      </c>
      <c r="N161">
        <v>57.93</v>
      </c>
      <c r="O161" s="3">
        <v>203</v>
      </c>
      <c r="P161" s="2">
        <v>57.641199999999998</v>
      </c>
      <c r="Q161" s="3">
        <v>79304</v>
      </c>
      <c r="R161" s="11">
        <f t="shared" si="10"/>
        <v>11709.039999999999</v>
      </c>
      <c r="S161" s="13">
        <f t="shared" si="12"/>
        <v>1.1929824561403457E-2</v>
      </c>
      <c r="T161" s="12">
        <f t="shared" si="13"/>
        <v>0.67999999999999972</v>
      </c>
      <c r="U161" s="14">
        <f t="shared" si="14"/>
        <v>0.63000000000000256</v>
      </c>
      <c r="V161" s="12">
        <f t="shared" si="11"/>
        <v>0.51999999999999602</v>
      </c>
      <c r="AA161" s="350">
        <v>45145</v>
      </c>
      <c r="AB161">
        <v>82.68</v>
      </c>
      <c r="AC161">
        <v>83.160200000000003</v>
      </c>
      <c r="AD161">
        <v>15288</v>
      </c>
      <c r="AE161" s="1">
        <f>+AVERAGE($AB$7:AB161)</f>
        <v>88.911225806451583</v>
      </c>
      <c r="AF161" s="1">
        <f>+AVERAGE($AC$7:AC161)</f>
        <v>88.938528571428591</v>
      </c>
    </row>
    <row r="162" spans="2:32" x14ac:dyDescent="0.3">
      <c r="B162" s="8">
        <v>44417</v>
      </c>
      <c r="C162">
        <v>56.6</v>
      </c>
      <c r="D162">
        <v>57.19</v>
      </c>
      <c r="E162">
        <v>55.9</v>
      </c>
      <c r="F162">
        <v>56.55</v>
      </c>
      <c r="G162" s="3">
        <v>546</v>
      </c>
      <c r="H162" t="s">
        <v>23</v>
      </c>
      <c r="I162" s="2">
        <v>56.433</v>
      </c>
      <c r="J162" s="7">
        <v>57.56</v>
      </c>
      <c r="K162">
        <v>58</v>
      </c>
      <c r="L162">
        <v>57.1</v>
      </c>
      <c r="M162">
        <v>57.65</v>
      </c>
      <c r="N162">
        <v>57.89</v>
      </c>
      <c r="O162" s="3">
        <v>530</v>
      </c>
      <c r="P162" s="2">
        <v>57.655900000000003</v>
      </c>
      <c r="Q162" s="3">
        <v>79747</v>
      </c>
      <c r="R162" s="11">
        <f t="shared" si="10"/>
        <v>30554.5</v>
      </c>
      <c r="S162" s="13">
        <f t="shared" si="12"/>
        <v>-5.2011095700421617E-4</v>
      </c>
      <c r="T162" s="12">
        <f t="shared" si="13"/>
        <v>-3.0000000000001137E-2</v>
      </c>
      <c r="U162" s="14">
        <f t="shared" si="14"/>
        <v>-0.11999999999999744</v>
      </c>
      <c r="V162" s="12">
        <f t="shared" si="11"/>
        <v>0.89999999999999858</v>
      </c>
      <c r="AA162" s="350">
        <v>45146</v>
      </c>
      <c r="AB162">
        <v>84.34</v>
      </c>
      <c r="AC162">
        <v>83.349699999999999</v>
      </c>
      <c r="AD162">
        <v>19288</v>
      </c>
      <c r="AE162" s="1">
        <f>+AVERAGE($AB$7:AB162)</f>
        <v>88.881923076923059</v>
      </c>
      <c r="AF162" s="1">
        <f>+AVERAGE($AC$7:AC162)</f>
        <v>88.902471612903241</v>
      </c>
    </row>
    <row r="163" spans="2:32" x14ac:dyDescent="0.3">
      <c r="B163" s="8">
        <v>44418</v>
      </c>
      <c r="C163">
        <v>57.13</v>
      </c>
      <c r="D163">
        <v>57.37</v>
      </c>
      <c r="E163">
        <v>56.62</v>
      </c>
      <c r="F163">
        <v>57.34</v>
      </c>
      <c r="G163" s="3">
        <v>279</v>
      </c>
      <c r="H163" t="s">
        <v>23</v>
      </c>
      <c r="I163" s="2">
        <v>57.104199999999999</v>
      </c>
      <c r="J163" s="7">
        <v>58.43</v>
      </c>
      <c r="K163">
        <v>58.43</v>
      </c>
      <c r="L163">
        <v>57.8</v>
      </c>
      <c r="M163">
        <v>58.44</v>
      </c>
      <c r="N163">
        <v>58.11</v>
      </c>
      <c r="O163" s="3">
        <v>658</v>
      </c>
      <c r="P163" s="2">
        <v>58.160200000000003</v>
      </c>
      <c r="Q163" s="3">
        <v>80254</v>
      </c>
      <c r="R163" s="11">
        <f t="shared" si="10"/>
        <v>38453.519999999997</v>
      </c>
      <c r="S163" s="13">
        <f t="shared" si="12"/>
        <v>1.3703382480485748E-2</v>
      </c>
      <c r="T163" s="12">
        <f t="shared" si="13"/>
        <v>0.78999999999999915</v>
      </c>
      <c r="U163" s="14">
        <f t="shared" si="14"/>
        <v>0.78000000000000114</v>
      </c>
      <c r="V163" s="12">
        <f t="shared" si="11"/>
        <v>0.63000000000000256</v>
      </c>
      <c r="AA163" s="350">
        <v>45147</v>
      </c>
      <c r="AB163">
        <v>83.95</v>
      </c>
      <c r="AC163">
        <v>84.688000000000002</v>
      </c>
      <c r="AD163">
        <v>18243</v>
      </c>
      <c r="AE163" s="1">
        <f>+AVERAGE($AB$7:AB163)</f>
        <v>88.850509554140103</v>
      </c>
      <c r="AF163" s="1">
        <f>+AVERAGE($AC$7:AC163)</f>
        <v>88.875455769230783</v>
      </c>
    </row>
    <row r="164" spans="2:32" x14ac:dyDescent="0.3">
      <c r="B164" s="8">
        <v>44419</v>
      </c>
      <c r="C164">
        <v>57.29</v>
      </c>
      <c r="D164">
        <v>58.1</v>
      </c>
      <c r="E164">
        <v>55.95</v>
      </c>
      <c r="F164">
        <v>57.7</v>
      </c>
      <c r="G164" s="3">
        <v>479</v>
      </c>
      <c r="H164" t="s">
        <v>23</v>
      </c>
      <c r="I164" s="2">
        <v>57.029600000000002</v>
      </c>
      <c r="J164" s="7">
        <v>57.54</v>
      </c>
      <c r="K164">
        <v>59.2</v>
      </c>
      <c r="L164">
        <v>57.24</v>
      </c>
      <c r="M164">
        <v>58.81</v>
      </c>
      <c r="N164">
        <v>59.1</v>
      </c>
      <c r="O164" s="3">
        <v>472</v>
      </c>
      <c r="P164" s="2">
        <v>57.977800000000002</v>
      </c>
      <c r="Q164" s="3">
        <v>80655</v>
      </c>
      <c r="R164" s="11">
        <f t="shared" si="10"/>
        <v>27758.32</v>
      </c>
      <c r="S164" s="13">
        <f t="shared" si="12"/>
        <v>6.3312799452430735E-3</v>
      </c>
      <c r="T164" s="12">
        <f t="shared" si="13"/>
        <v>0.37000000000000455</v>
      </c>
      <c r="U164" s="14">
        <f t="shared" si="14"/>
        <v>-0.89999999999999858</v>
      </c>
      <c r="V164" s="12">
        <f t="shared" si="11"/>
        <v>1.9600000000000009</v>
      </c>
      <c r="AA164" s="350">
        <v>45148</v>
      </c>
      <c r="AB164">
        <v>84.9</v>
      </c>
      <c r="AC164">
        <v>83.976299999999995</v>
      </c>
      <c r="AD164">
        <v>14140</v>
      </c>
      <c r="AE164" s="1">
        <f>+AVERAGE($AB$7:AB164)</f>
        <v>88.825506329113907</v>
      </c>
      <c r="AF164" s="1">
        <f>+AVERAGE($AC$7:AC164)</f>
        <v>88.844250955414026</v>
      </c>
    </row>
    <row r="165" spans="2:32" x14ac:dyDescent="0.3">
      <c r="B165" s="8">
        <v>44420</v>
      </c>
      <c r="C165">
        <v>57.78</v>
      </c>
      <c r="D165">
        <v>57.99</v>
      </c>
      <c r="E165">
        <v>55.87</v>
      </c>
      <c r="F165">
        <v>56.19</v>
      </c>
      <c r="G165" s="3">
        <v>289</v>
      </c>
      <c r="H165" t="s">
        <v>23</v>
      </c>
      <c r="I165" s="2">
        <v>57.063600000000001</v>
      </c>
      <c r="J165" s="7">
        <v>58.86</v>
      </c>
      <c r="K165">
        <v>59.05</v>
      </c>
      <c r="L165">
        <v>56.99</v>
      </c>
      <c r="M165">
        <v>57.3</v>
      </c>
      <c r="N165">
        <v>57.02</v>
      </c>
      <c r="O165" s="3">
        <v>640</v>
      </c>
      <c r="P165" s="2">
        <v>58.284999999999997</v>
      </c>
      <c r="Q165" s="3">
        <v>80836</v>
      </c>
      <c r="R165" s="11">
        <f t="shared" si="10"/>
        <v>36672</v>
      </c>
      <c r="S165" s="13">
        <f t="shared" si="12"/>
        <v>-2.5675905458255488E-2</v>
      </c>
      <c r="T165" s="12">
        <f t="shared" si="13"/>
        <v>-1.5100000000000051</v>
      </c>
      <c r="U165" s="14">
        <f t="shared" si="14"/>
        <v>4.9999999999997158E-2</v>
      </c>
      <c r="V165" s="12">
        <f t="shared" si="11"/>
        <v>2.0599999999999952</v>
      </c>
      <c r="AA165" s="350">
        <v>45149</v>
      </c>
      <c r="AB165">
        <v>86.73</v>
      </c>
      <c r="AC165">
        <v>85.733999999999995</v>
      </c>
      <c r="AD165">
        <v>12534</v>
      </c>
      <c r="AE165" s="1">
        <f>+AVERAGE($AB$7:AB165)</f>
        <v>88.812327044025139</v>
      </c>
      <c r="AF165" s="1">
        <f>+AVERAGE($AC$7:AC165)</f>
        <v>88.824565822784834</v>
      </c>
    </row>
    <row r="166" spans="2:32" x14ac:dyDescent="0.3">
      <c r="B166" s="8">
        <v>44421</v>
      </c>
      <c r="C166">
        <v>56.01</v>
      </c>
      <c r="D166">
        <v>56.2</v>
      </c>
      <c r="E166">
        <v>55.18</v>
      </c>
      <c r="F166">
        <v>55.31</v>
      </c>
      <c r="G166" s="3">
        <v>2113</v>
      </c>
      <c r="H166" t="s">
        <v>23</v>
      </c>
      <c r="I166" s="2">
        <v>55.5989</v>
      </c>
      <c r="J166" s="7">
        <v>56.82</v>
      </c>
      <c r="K166">
        <v>57.19</v>
      </c>
      <c r="L166">
        <v>56.45</v>
      </c>
      <c r="M166">
        <v>56.42</v>
      </c>
      <c r="N166">
        <v>56.45</v>
      </c>
      <c r="O166" s="3">
        <v>218</v>
      </c>
      <c r="P166" s="2">
        <v>56.817300000000003</v>
      </c>
      <c r="Q166" s="3">
        <v>80906</v>
      </c>
      <c r="R166" s="11">
        <f t="shared" si="10"/>
        <v>12299.56</v>
      </c>
      <c r="S166" s="13">
        <f t="shared" si="12"/>
        <v>-1.5357766143106355E-2</v>
      </c>
      <c r="T166" s="12">
        <f t="shared" si="13"/>
        <v>-0.87999999999999545</v>
      </c>
      <c r="U166" s="14">
        <f t="shared" si="14"/>
        <v>-0.47999999999999687</v>
      </c>
      <c r="V166" s="12">
        <f t="shared" si="11"/>
        <v>0.73999999999999488</v>
      </c>
      <c r="AA166" s="350">
        <v>45152</v>
      </c>
      <c r="AB166">
        <v>87.73</v>
      </c>
      <c r="AC166">
        <v>87.350300000000004</v>
      </c>
      <c r="AD166">
        <v>14519</v>
      </c>
      <c r="AE166" s="1">
        <f>+AVERAGE($AB$7:AB166)</f>
        <v>88.805562499999979</v>
      </c>
      <c r="AF166" s="1">
        <f>+AVERAGE($AC$7:AC166)</f>
        <v>88.815293710691847</v>
      </c>
    </row>
    <row r="167" spans="2:32" x14ac:dyDescent="0.3">
      <c r="B167" s="8">
        <v>44424</v>
      </c>
      <c r="C167">
        <v>55.49</v>
      </c>
      <c r="D167">
        <v>58.14</v>
      </c>
      <c r="E167">
        <v>55.49</v>
      </c>
      <c r="F167">
        <v>58.09</v>
      </c>
      <c r="G167" s="3">
        <v>515</v>
      </c>
      <c r="H167" t="s">
        <v>23</v>
      </c>
      <c r="I167" s="2">
        <v>57.287999999999997</v>
      </c>
      <c r="J167" s="7">
        <v>58.05</v>
      </c>
      <c r="K167">
        <v>59</v>
      </c>
      <c r="L167">
        <v>58.05</v>
      </c>
      <c r="M167">
        <v>59.17</v>
      </c>
      <c r="N167">
        <v>58.9</v>
      </c>
      <c r="O167" s="3">
        <v>358</v>
      </c>
      <c r="P167" s="2">
        <v>58.604500000000002</v>
      </c>
      <c r="Q167" s="3">
        <v>81148</v>
      </c>
      <c r="R167" s="11">
        <f t="shared" si="10"/>
        <v>21182.86</v>
      </c>
      <c r="S167" s="13">
        <f t="shared" si="12"/>
        <v>4.8741580999645429E-2</v>
      </c>
      <c r="T167" s="12">
        <f t="shared" si="13"/>
        <v>2.75</v>
      </c>
      <c r="U167" s="14">
        <f t="shared" si="14"/>
        <v>1.6299999999999955</v>
      </c>
      <c r="V167" s="12">
        <f t="shared" si="11"/>
        <v>0.95000000000000284</v>
      </c>
      <c r="AA167" s="350">
        <v>45153</v>
      </c>
      <c r="AB167">
        <v>87.13</v>
      </c>
      <c r="AC167">
        <v>87.557000000000002</v>
      </c>
      <c r="AD167">
        <v>14757</v>
      </c>
      <c r="AE167" s="1">
        <f>+AVERAGE($AB$7:AB167)</f>
        <v>88.795155279503078</v>
      </c>
      <c r="AF167" s="1">
        <f>+AVERAGE($AC$7:AC167)</f>
        <v>88.807429375000027</v>
      </c>
    </row>
    <row r="168" spans="2:32" x14ac:dyDescent="0.3">
      <c r="B168" s="8">
        <v>44425</v>
      </c>
      <c r="C168">
        <v>57.79</v>
      </c>
      <c r="D168">
        <v>58.02</v>
      </c>
      <c r="E168">
        <v>56.99</v>
      </c>
      <c r="F168">
        <v>57.17</v>
      </c>
      <c r="G168" s="3">
        <v>1782</v>
      </c>
      <c r="H168" t="s">
        <v>23</v>
      </c>
      <c r="I168" s="2">
        <v>57.597900000000003</v>
      </c>
      <c r="J168" s="7">
        <v>58.55</v>
      </c>
      <c r="K168">
        <v>59.06</v>
      </c>
      <c r="L168">
        <v>58.07</v>
      </c>
      <c r="M168">
        <v>58.21</v>
      </c>
      <c r="N168">
        <v>57.94</v>
      </c>
      <c r="O168" s="3">
        <v>497</v>
      </c>
      <c r="P168" s="2">
        <v>58.642800000000001</v>
      </c>
      <c r="Q168" s="3">
        <v>81316</v>
      </c>
      <c r="R168" s="11">
        <f t="shared" si="10"/>
        <v>28930.37</v>
      </c>
      <c r="S168" s="13">
        <f t="shared" si="12"/>
        <v>-1.6224438059827651E-2</v>
      </c>
      <c r="T168" s="12">
        <f t="shared" si="13"/>
        <v>-0.96000000000000085</v>
      </c>
      <c r="U168" s="14">
        <f t="shared" si="14"/>
        <v>-0.62000000000000455</v>
      </c>
      <c r="V168" s="12">
        <f t="shared" si="11"/>
        <v>0.99000000000000199</v>
      </c>
      <c r="AA168" s="350">
        <v>45154</v>
      </c>
      <c r="AB168">
        <v>88.46</v>
      </c>
      <c r="AC168">
        <v>88.204999999999998</v>
      </c>
      <c r="AD168">
        <v>18010</v>
      </c>
      <c r="AE168" s="1">
        <f>+AVERAGE($AB$7:AB168)</f>
        <v>88.793086419753052</v>
      </c>
      <c r="AF168" s="1">
        <f>+AVERAGE($AC$7:AC168)</f>
        <v>88.803687577639778</v>
      </c>
    </row>
    <row r="169" spans="2:32" x14ac:dyDescent="0.3">
      <c r="B169" s="8">
        <v>44426</v>
      </c>
      <c r="C169">
        <v>56.96</v>
      </c>
      <c r="D169">
        <v>57.99</v>
      </c>
      <c r="E169">
        <v>55.35</v>
      </c>
      <c r="F169">
        <v>57.07</v>
      </c>
      <c r="G169" s="3">
        <v>1687</v>
      </c>
      <c r="H169" t="s">
        <v>23</v>
      </c>
      <c r="I169" s="2">
        <v>57.308199999999999</v>
      </c>
      <c r="J169" s="7">
        <v>57.89</v>
      </c>
      <c r="K169">
        <v>59</v>
      </c>
      <c r="L169">
        <v>56.41</v>
      </c>
      <c r="M169">
        <v>58.07</v>
      </c>
      <c r="N169">
        <v>57.42</v>
      </c>
      <c r="O169" s="3">
        <v>819</v>
      </c>
      <c r="P169" s="2">
        <v>58.054900000000004</v>
      </c>
      <c r="Q169" s="3">
        <v>81576</v>
      </c>
      <c r="R169" s="11">
        <f t="shared" si="10"/>
        <v>47559.33</v>
      </c>
      <c r="S169" s="13">
        <f t="shared" si="12"/>
        <v>-2.4050850369352617E-3</v>
      </c>
      <c r="T169" s="12">
        <f t="shared" si="13"/>
        <v>-0.14000000000000057</v>
      </c>
      <c r="U169" s="14">
        <f t="shared" si="14"/>
        <v>-0.32000000000000028</v>
      </c>
      <c r="V169" s="12">
        <f t="shared" si="11"/>
        <v>2.5900000000000034</v>
      </c>
      <c r="AA169" s="350">
        <v>45155</v>
      </c>
      <c r="AB169">
        <v>88.84</v>
      </c>
      <c r="AC169">
        <v>88.916499999999999</v>
      </c>
      <c r="AD169">
        <v>16867</v>
      </c>
      <c r="AE169" s="1">
        <f>+AVERAGE($AB$7:AB169)</f>
        <v>88.793374233128802</v>
      </c>
      <c r="AF169" s="1">
        <f>+AVERAGE($AC$7:AC169)</f>
        <v>88.804383950617307</v>
      </c>
    </row>
    <row r="170" spans="2:32" x14ac:dyDescent="0.3">
      <c r="B170" s="8">
        <v>44427</v>
      </c>
      <c r="C170">
        <v>55.84</v>
      </c>
      <c r="D170">
        <v>56.5</v>
      </c>
      <c r="E170">
        <v>52.53</v>
      </c>
      <c r="F170">
        <v>53.44</v>
      </c>
      <c r="G170" s="3">
        <v>2052</v>
      </c>
      <c r="H170" t="s">
        <v>23</v>
      </c>
      <c r="I170" s="2">
        <v>55.037799999999997</v>
      </c>
      <c r="J170" s="7">
        <v>57.11</v>
      </c>
      <c r="K170">
        <v>57.12</v>
      </c>
      <c r="L170">
        <v>53.6</v>
      </c>
      <c r="M170">
        <v>54.5</v>
      </c>
      <c r="N170">
        <v>54.88</v>
      </c>
      <c r="O170" s="3">
        <v>506</v>
      </c>
      <c r="P170" s="2">
        <v>56.767099999999999</v>
      </c>
      <c r="Q170" s="3">
        <v>81644</v>
      </c>
      <c r="R170" s="11">
        <f t="shared" si="10"/>
        <v>27577</v>
      </c>
      <c r="S170" s="13">
        <f t="shared" si="12"/>
        <v>-6.147752712243848E-2</v>
      </c>
      <c r="T170" s="12">
        <f t="shared" si="13"/>
        <v>-3.5700000000000003</v>
      </c>
      <c r="U170" s="14">
        <f t="shared" si="14"/>
        <v>-0.96000000000000085</v>
      </c>
      <c r="V170" s="12">
        <f t="shared" si="11"/>
        <v>3.519999999999996</v>
      </c>
      <c r="AA170" s="350">
        <v>45156</v>
      </c>
      <c r="AB170">
        <v>88.01</v>
      </c>
      <c r="AC170">
        <v>88.009200000000007</v>
      </c>
      <c r="AD170">
        <v>14205</v>
      </c>
      <c r="AE170" s="1">
        <f>+AVERAGE($AB$7:AB170)</f>
        <v>88.788597560975575</v>
      </c>
      <c r="AF170" s="1">
        <f>+AVERAGE($AC$7:AC170)</f>
        <v>88.799505521472412</v>
      </c>
    </row>
    <row r="171" spans="2:32" x14ac:dyDescent="0.3">
      <c r="B171" s="8">
        <v>44428</v>
      </c>
      <c r="C171">
        <v>53.48</v>
      </c>
      <c r="D171">
        <v>54.57</v>
      </c>
      <c r="E171">
        <v>53.44</v>
      </c>
      <c r="F171">
        <v>54.32</v>
      </c>
      <c r="G171" s="3">
        <v>1382</v>
      </c>
      <c r="H171" t="s">
        <v>23</v>
      </c>
      <c r="I171" s="2">
        <v>54.085700000000003</v>
      </c>
      <c r="J171" s="7">
        <v>54.7</v>
      </c>
      <c r="K171">
        <v>55.65</v>
      </c>
      <c r="L171">
        <v>54.6</v>
      </c>
      <c r="M171">
        <v>55.4</v>
      </c>
      <c r="N171">
        <v>55.18</v>
      </c>
      <c r="O171" s="3">
        <v>1487</v>
      </c>
      <c r="P171" s="2">
        <v>55.3187</v>
      </c>
      <c r="Q171" s="3">
        <v>82416</v>
      </c>
      <c r="R171" s="11">
        <f t="shared" si="10"/>
        <v>82379.8</v>
      </c>
      <c r="S171" s="13">
        <f t="shared" si="12"/>
        <v>1.6513761467889854E-2</v>
      </c>
      <c r="T171" s="12">
        <f t="shared" si="13"/>
        <v>0.89999999999999858</v>
      </c>
      <c r="U171" s="14">
        <f t="shared" si="14"/>
        <v>0.20000000000000284</v>
      </c>
      <c r="V171" s="12">
        <f t="shared" si="11"/>
        <v>1.0499999999999972</v>
      </c>
      <c r="AA171" s="350">
        <v>45159</v>
      </c>
      <c r="AB171">
        <v>87.88</v>
      </c>
      <c r="AC171">
        <v>87.9071</v>
      </c>
      <c r="AD171">
        <v>12815</v>
      </c>
      <c r="AE171" s="1">
        <f>+AVERAGE($AB$7:AB171)</f>
        <v>88.783090909090873</v>
      </c>
      <c r="AF171" s="1">
        <f>+AVERAGE($AC$7:AC171)</f>
        <v>88.794064024390266</v>
      </c>
    </row>
    <row r="172" spans="2:32" x14ac:dyDescent="0.3">
      <c r="B172" s="8">
        <v>44431</v>
      </c>
      <c r="C172">
        <v>54.77</v>
      </c>
      <c r="D172">
        <v>56.15</v>
      </c>
      <c r="E172">
        <v>54.77</v>
      </c>
      <c r="F172">
        <v>55.29</v>
      </c>
      <c r="G172" s="3">
        <v>220</v>
      </c>
      <c r="H172" t="s">
        <v>23</v>
      </c>
      <c r="I172" s="2">
        <v>55.465400000000002</v>
      </c>
      <c r="J172" s="7">
        <v>56.25</v>
      </c>
      <c r="K172">
        <v>57.06</v>
      </c>
      <c r="L172">
        <v>56.25</v>
      </c>
      <c r="M172">
        <v>56.36</v>
      </c>
      <c r="N172">
        <v>56.6</v>
      </c>
      <c r="O172" s="3">
        <v>818</v>
      </c>
      <c r="P172" s="2">
        <v>56.851900000000001</v>
      </c>
      <c r="Q172" s="3">
        <v>82777</v>
      </c>
      <c r="R172" s="11">
        <f t="shared" si="10"/>
        <v>46102.479999999996</v>
      </c>
      <c r="S172" s="13">
        <f t="shared" si="12"/>
        <v>1.7328519855595692E-2</v>
      </c>
      <c r="T172" s="12">
        <f t="shared" si="13"/>
        <v>0.96000000000000085</v>
      </c>
      <c r="U172" s="14">
        <f t="shared" si="14"/>
        <v>0.85000000000000142</v>
      </c>
      <c r="V172" s="12">
        <f t="shared" si="11"/>
        <v>0.81000000000000227</v>
      </c>
      <c r="AA172" s="350">
        <v>45160</v>
      </c>
      <c r="AB172">
        <v>89.87</v>
      </c>
      <c r="AC172">
        <v>89.624300000000005</v>
      </c>
      <c r="AD172">
        <v>21214</v>
      </c>
      <c r="AE172" s="1">
        <f>+AVERAGE($AB$7:AB172)</f>
        <v>88.789638554216836</v>
      </c>
      <c r="AF172" s="1">
        <f>+AVERAGE($AC$7:AC172)</f>
        <v>88.799095757575785</v>
      </c>
    </row>
    <row r="173" spans="2:32" x14ac:dyDescent="0.3">
      <c r="B173" s="8">
        <v>44432</v>
      </c>
      <c r="C173">
        <v>55.59</v>
      </c>
      <c r="D173">
        <v>56.57</v>
      </c>
      <c r="E173">
        <v>55.22</v>
      </c>
      <c r="F173">
        <v>56.58</v>
      </c>
      <c r="G173" s="3">
        <v>2434</v>
      </c>
      <c r="H173" t="s">
        <v>23</v>
      </c>
      <c r="I173" s="2">
        <v>55.985799999999998</v>
      </c>
      <c r="J173" s="7">
        <v>57.01</v>
      </c>
      <c r="K173">
        <v>57.67</v>
      </c>
      <c r="L173">
        <v>56.86</v>
      </c>
      <c r="M173">
        <v>57.64</v>
      </c>
      <c r="N173">
        <v>57.75</v>
      </c>
      <c r="O173" s="3">
        <v>442</v>
      </c>
      <c r="P173" s="2">
        <v>57.150700000000001</v>
      </c>
      <c r="Q173" s="3">
        <v>83156</v>
      </c>
      <c r="R173" s="11">
        <f t="shared" si="10"/>
        <v>25476.880000000001</v>
      </c>
      <c r="S173" s="13">
        <f t="shared" si="12"/>
        <v>2.2711142654364913E-2</v>
      </c>
      <c r="T173" s="12">
        <f t="shared" si="13"/>
        <v>1.2800000000000011</v>
      </c>
      <c r="U173" s="14">
        <f t="shared" si="14"/>
        <v>0.64999999999999858</v>
      </c>
      <c r="V173" s="12">
        <f t="shared" si="11"/>
        <v>0.81000000000000227</v>
      </c>
      <c r="AA173" s="350">
        <v>45161</v>
      </c>
      <c r="AB173">
        <v>88.22</v>
      </c>
      <c r="AC173">
        <v>88.851900000000001</v>
      </c>
      <c r="AD173">
        <v>21917</v>
      </c>
      <c r="AE173" s="1">
        <f>+AVERAGE($AB$7:AB173)</f>
        <v>88.786227544910147</v>
      </c>
      <c r="AF173" s="1">
        <f>+AVERAGE($AC$7:AC173)</f>
        <v>88.799413855421705</v>
      </c>
    </row>
    <row r="174" spans="2:32" x14ac:dyDescent="0.3">
      <c r="B174" s="8">
        <v>44433</v>
      </c>
      <c r="C174">
        <v>56.88</v>
      </c>
      <c r="D174">
        <v>56.99</v>
      </c>
      <c r="E174">
        <v>55.8</v>
      </c>
      <c r="F174">
        <v>56.49</v>
      </c>
      <c r="G174" s="3">
        <v>1298</v>
      </c>
      <c r="H174" t="s">
        <v>23</v>
      </c>
      <c r="I174" s="2">
        <v>56.450200000000002</v>
      </c>
      <c r="J174" s="7">
        <v>57.95</v>
      </c>
      <c r="K174">
        <v>58.1</v>
      </c>
      <c r="L174">
        <v>56.98</v>
      </c>
      <c r="M174">
        <v>57.55</v>
      </c>
      <c r="N174">
        <v>57.49</v>
      </c>
      <c r="O174" s="3">
        <v>1115</v>
      </c>
      <c r="P174" s="2">
        <v>57.754399999999997</v>
      </c>
      <c r="Q174" s="3">
        <v>83675</v>
      </c>
      <c r="R174" s="11">
        <f t="shared" si="10"/>
        <v>64168.25</v>
      </c>
      <c r="S174" s="13">
        <f t="shared" si="12"/>
        <v>-1.561415683553169E-3</v>
      </c>
      <c r="T174" s="12">
        <f t="shared" si="13"/>
        <v>-9.0000000000003411E-2</v>
      </c>
      <c r="U174" s="14">
        <f t="shared" si="14"/>
        <v>0.31000000000000227</v>
      </c>
      <c r="V174" s="12">
        <f t="shared" si="11"/>
        <v>1.1200000000000045</v>
      </c>
      <c r="AA174" s="350">
        <v>45162</v>
      </c>
      <c r="AB174">
        <v>85.84</v>
      </c>
      <c r="AC174">
        <v>86.286900000000003</v>
      </c>
      <c r="AD174">
        <v>21549</v>
      </c>
      <c r="AE174" s="1">
        <f>+AVERAGE($AB$7:AB174)</f>
        <v>88.768690476190443</v>
      </c>
      <c r="AF174" s="1">
        <f>+AVERAGE($AC$7:AC174)</f>
        <v>88.784368862275471</v>
      </c>
    </row>
    <row r="175" spans="2:32" x14ac:dyDescent="0.3">
      <c r="B175" s="8">
        <v>44434</v>
      </c>
      <c r="C175">
        <v>56.15</v>
      </c>
      <c r="D175">
        <v>57.43</v>
      </c>
      <c r="E175">
        <v>55.64</v>
      </c>
      <c r="F175">
        <v>56.81</v>
      </c>
      <c r="G175" s="3">
        <v>751</v>
      </c>
      <c r="H175" t="s">
        <v>23</v>
      </c>
      <c r="I175" s="2">
        <v>56.086300000000001</v>
      </c>
      <c r="J175" s="7">
        <v>57.17</v>
      </c>
      <c r="K175">
        <v>58.32</v>
      </c>
      <c r="L175">
        <v>56.67</v>
      </c>
      <c r="M175">
        <v>57.86</v>
      </c>
      <c r="N175">
        <v>57.86</v>
      </c>
      <c r="O175" s="3">
        <v>469</v>
      </c>
      <c r="P175" s="2">
        <v>57.363799999999998</v>
      </c>
      <c r="Q175" s="3">
        <v>83948</v>
      </c>
      <c r="R175" s="11">
        <f t="shared" si="10"/>
        <v>27136.34</v>
      </c>
      <c r="S175" s="13">
        <f t="shared" si="12"/>
        <v>5.3866203301478066E-3</v>
      </c>
      <c r="T175" s="12">
        <f t="shared" si="13"/>
        <v>0.31000000000000227</v>
      </c>
      <c r="U175" s="14">
        <f t="shared" si="14"/>
        <v>-0.37999999999999545</v>
      </c>
      <c r="V175" s="12">
        <f t="shared" si="11"/>
        <v>1.6499999999999986</v>
      </c>
      <c r="AA175" s="350">
        <v>45163</v>
      </c>
      <c r="AB175">
        <v>85.39</v>
      </c>
      <c r="AC175">
        <v>85.607799999999997</v>
      </c>
      <c r="AD175">
        <v>15061</v>
      </c>
      <c r="AE175" s="1">
        <f>+AVERAGE($AB$7:AB175)</f>
        <v>88.748698224852035</v>
      </c>
      <c r="AF175" s="1">
        <f>+AVERAGE($AC$7:AC175)</f>
        <v>88.765460714285723</v>
      </c>
    </row>
    <row r="176" spans="2:32" x14ac:dyDescent="0.3">
      <c r="B176" s="8">
        <v>44435</v>
      </c>
      <c r="C176">
        <v>57.14</v>
      </c>
      <c r="D176">
        <v>59.67</v>
      </c>
      <c r="E176">
        <v>56.9</v>
      </c>
      <c r="F176">
        <v>58.94</v>
      </c>
      <c r="G176" s="3">
        <v>1839</v>
      </c>
      <c r="H176" t="s">
        <v>23</v>
      </c>
      <c r="I176" s="2">
        <v>58.438400000000001</v>
      </c>
      <c r="J176" s="7">
        <v>58.5</v>
      </c>
      <c r="K176">
        <v>60.37</v>
      </c>
      <c r="L176">
        <v>58.5</v>
      </c>
      <c r="M176">
        <v>59.99</v>
      </c>
      <c r="N176">
        <v>60.87</v>
      </c>
      <c r="O176" s="3">
        <v>829</v>
      </c>
      <c r="P176" s="2">
        <v>58.937899999999999</v>
      </c>
      <c r="Q176" s="3">
        <v>84534</v>
      </c>
      <c r="R176" s="11">
        <f t="shared" si="10"/>
        <v>49731.71</v>
      </c>
      <c r="S176" s="13">
        <f t="shared" si="12"/>
        <v>3.6812996889042493E-2</v>
      </c>
      <c r="T176" s="12">
        <f t="shared" si="13"/>
        <v>2.1300000000000026</v>
      </c>
      <c r="U176" s="14">
        <f t="shared" si="14"/>
        <v>0.64000000000000057</v>
      </c>
      <c r="V176" s="12">
        <f t="shared" si="11"/>
        <v>1.8699999999999974</v>
      </c>
      <c r="AA176" s="350">
        <v>45166</v>
      </c>
      <c r="AB176">
        <v>85.68</v>
      </c>
      <c r="AC176">
        <v>85.757000000000005</v>
      </c>
      <c r="AD176">
        <v>9092</v>
      </c>
      <c r="AE176" s="1">
        <f>+AVERAGE($AB$7:AB176)</f>
        <v>88.730647058823493</v>
      </c>
      <c r="AF176" s="1">
        <f>+AVERAGE($AC$7:AC176)</f>
        <v>88.747659171597647</v>
      </c>
    </row>
    <row r="177" spans="2:32" x14ac:dyDescent="0.3">
      <c r="B177" s="8">
        <v>44438</v>
      </c>
      <c r="C177">
        <v>60.21</v>
      </c>
      <c r="D177">
        <v>60.92</v>
      </c>
      <c r="E177">
        <v>60.02</v>
      </c>
      <c r="F177">
        <v>60.69</v>
      </c>
      <c r="G177" s="3">
        <v>569</v>
      </c>
      <c r="H177" t="s">
        <v>23</v>
      </c>
      <c r="I177" s="2">
        <v>60.258099999999999</v>
      </c>
      <c r="J177" s="7">
        <v>61.59</v>
      </c>
      <c r="K177">
        <v>61.79</v>
      </c>
      <c r="L177">
        <v>60.82</v>
      </c>
      <c r="M177">
        <v>61.76</v>
      </c>
      <c r="N177">
        <v>61.59</v>
      </c>
      <c r="O177" s="3">
        <v>292</v>
      </c>
      <c r="P177" s="2">
        <v>61.263800000000003</v>
      </c>
      <c r="Q177" s="3">
        <v>84607</v>
      </c>
      <c r="R177" s="11">
        <f t="shared" si="10"/>
        <v>18033.919999999998</v>
      </c>
      <c r="S177" s="13">
        <f t="shared" si="12"/>
        <v>2.9504917486247617E-2</v>
      </c>
      <c r="T177" s="12">
        <f t="shared" si="13"/>
        <v>1.769999999999996</v>
      </c>
      <c r="U177" s="14">
        <f t="shared" si="14"/>
        <v>1.6000000000000014</v>
      </c>
      <c r="V177" s="12">
        <f t="shared" si="11"/>
        <v>0.96999999999999886</v>
      </c>
      <c r="AA177" s="350">
        <v>45167</v>
      </c>
      <c r="AB177">
        <v>84.77</v>
      </c>
      <c r="AC177">
        <v>85.538700000000006</v>
      </c>
      <c r="AD177">
        <v>15342</v>
      </c>
      <c r="AE177" s="1">
        <f>+AVERAGE($AB$7:AB177)</f>
        <v>88.707485380116921</v>
      </c>
      <c r="AF177" s="1">
        <f>+AVERAGE($AC$7:AC177)</f>
        <v>88.728782941176476</v>
      </c>
    </row>
    <row r="178" spans="2:32" x14ac:dyDescent="0.3">
      <c r="B178" s="8">
        <v>44439</v>
      </c>
      <c r="C178">
        <v>60.28</v>
      </c>
      <c r="D178">
        <v>60.88</v>
      </c>
      <c r="E178">
        <v>59.86</v>
      </c>
      <c r="F178">
        <v>60.7</v>
      </c>
      <c r="G178" s="3">
        <v>1169</v>
      </c>
      <c r="H178" t="s">
        <v>23</v>
      </c>
      <c r="I178" s="2">
        <v>60.254899999999999</v>
      </c>
      <c r="J178" s="7">
        <v>61.18</v>
      </c>
      <c r="K178">
        <v>61.8</v>
      </c>
      <c r="L178">
        <v>61</v>
      </c>
      <c r="M178">
        <v>61.75</v>
      </c>
      <c r="N178">
        <v>61.5</v>
      </c>
      <c r="O178" s="3">
        <v>1263</v>
      </c>
      <c r="P178" s="2">
        <v>61.366199999999999</v>
      </c>
      <c r="Q178" s="3">
        <v>85101</v>
      </c>
      <c r="R178" s="11">
        <f t="shared" si="10"/>
        <v>77990.25</v>
      </c>
      <c r="S178" s="13">
        <f t="shared" si="12"/>
        <v>-1.6191709844559643E-4</v>
      </c>
      <c r="T178" s="12">
        <f t="shared" si="13"/>
        <v>-9.9999999999980105E-3</v>
      </c>
      <c r="U178" s="14">
        <f t="shared" si="14"/>
        <v>-0.57999999999999829</v>
      </c>
      <c r="V178" s="12">
        <f t="shared" si="11"/>
        <v>0.79999999999999716</v>
      </c>
      <c r="AA178" s="350">
        <v>45168</v>
      </c>
      <c r="AB178">
        <v>86.24</v>
      </c>
      <c r="AC178">
        <v>85.894099999999995</v>
      </c>
      <c r="AD178">
        <v>16779</v>
      </c>
      <c r="AE178" s="1">
        <f>+AVERAGE($AB$7:AB178)</f>
        <v>88.693139534883684</v>
      </c>
      <c r="AF178" s="1">
        <f>+AVERAGE($AC$7:AC178)</f>
        <v>88.712205847953214</v>
      </c>
    </row>
    <row r="179" spans="2:32" x14ac:dyDescent="0.3">
      <c r="B179" s="8">
        <v>44440</v>
      </c>
      <c r="C179">
        <v>60.77</v>
      </c>
      <c r="D179">
        <v>61.74</v>
      </c>
      <c r="E179">
        <v>59.63</v>
      </c>
      <c r="F179">
        <v>60.05</v>
      </c>
      <c r="G179" s="3">
        <v>1349</v>
      </c>
      <c r="H179" t="s">
        <v>23</v>
      </c>
      <c r="I179" s="2">
        <v>60.796799999999998</v>
      </c>
      <c r="J179" s="7">
        <v>62.35</v>
      </c>
      <c r="K179">
        <v>62.6</v>
      </c>
      <c r="L179">
        <v>60.9</v>
      </c>
      <c r="M179">
        <v>61.1</v>
      </c>
      <c r="N179">
        <v>60.93</v>
      </c>
      <c r="O179" s="3">
        <v>3228</v>
      </c>
      <c r="P179" s="2">
        <v>61.660600000000002</v>
      </c>
      <c r="Q179" s="3">
        <v>84488</v>
      </c>
      <c r="R179" s="11">
        <f t="shared" si="10"/>
        <v>197230.80000000002</v>
      </c>
      <c r="S179" s="13">
        <f t="shared" si="12"/>
        <v>-1.0526315789473606E-2</v>
      </c>
      <c r="T179" s="12">
        <f t="shared" si="13"/>
        <v>-0.64999999999999858</v>
      </c>
      <c r="U179" s="14">
        <f t="shared" si="14"/>
        <v>0.60000000000000142</v>
      </c>
      <c r="V179" s="12">
        <f t="shared" si="11"/>
        <v>1.7000000000000028</v>
      </c>
      <c r="AA179" s="350">
        <v>45169</v>
      </c>
      <c r="AB179">
        <v>85.76</v>
      </c>
      <c r="AC179">
        <v>86.379099999999994</v>
      </c>
      <c r="AD179">
        <v>13640</v>
      </c>
      <c r="AE179" s="1">
        <f>+AVERAGE($AB$7:AB179)</f>
        <v>88.676184971098237</v>
      </c>
      <c r="AF179" s="1">
        <f>+AVERAGE($AC$7:AC179)</f>
        <v>88.698641279069776</v>
      </c>
    </row>
    <row r="180" spans="2:32" x14ac:dyDescent="0.3">
      <c r="B180" s="8">
        <v>44441</v>
      </c>
      <c r="C180">
        <v>60.55</v>
      </c>
      <c r="D180">
        <v>61.57</v>
      </c>
      <c r="E180">
        <v>59.51</v>
      </c>
      <c r="F180">
        <v>61.46</v>
      </c>
      <c r="G180" s="3">
        <v>436</v>
      </c>
      <c r="H180" t="s">
        <v>23</v>
      </c>
      <c r="I180" s="2">
        <v>60.618400000000001</v>
      </c>
      <c r="J180" s="7">
        <v>61.77</v>
      </c>
      <c r="K180">
        <v>62.63</v>
      </c>
      <c r="L180">
        <v>60.89</v>
      </c>
      <c r="M180">
        <v>62.53</v>
      </c>
      <c r="N180">
        <v>62.34</v>
      </c>
      <c r="O180" s="3">
        <v>611</v>
      </c>
      <c r="P180" s="2">
        <v>61.613199999999999</v>
      </c>
      <c r="Q180" s="3">
        <v>84656</v>
      </c>
      <c r="R180" s="11">
        <f t="shared" si="10"/>
        <v>38205.83</v>
      </c>
      <c r="S180" s="13">
        <f t="shared" si="12"/>
        <v>2.3404255319148914E-2</v>
      </c>
      <c r="T180" s="12">
        <f t="shared" si="13"/>
        <v>1.4299999999999997</v>
      </c>
      <c r="U180" s="14">
        <f t="shared" si="14"/>
        <v>0.67000000000000171</v>
      </c>
      <c r="V180" s="12">
        <f t="shared" si="11"/>
        <v>1.740000000000002</v>
      </c>
      <c r="AA180" s="350">
        <v>45170</v>
      </c>
      <c r="AB180">
        <v>85.27</v>
      </c>
      <c r="AC180">
        <v>85.465699999999998</v>
      </c>
      <c r="AD180">
        <v>14352</v>
      </c>
      <c r="AE180" s="1">
        <f>+AVERAGE($AB$7:AB180)</f>
        <v>88.656609195402268</v>
      </c>
      <c r="AF180" s="1">
        <f>+AVERAGE($AC$7:AC180)</f>
        <v>88.679953757225448</v>
      </c>
    </row>
    <row r="181" spans="2:32" x14ac:dyDescent="0.3">
      <c r="B181" s="8">
        <v>44442</v>
      </c>
      <c r="C181">
        <v>61.51</v>
      </c>
      <c r="D181">
        <v>62.3</v>
      </c>
      <c r="E181">
        <v>61.15</v>
      </c>
      <c r="F181">
        <v>61.26</v>
      </c>
      <c r="G181" s="3">
        <v>1308</v>
      </c>
      <c r="H181" t="s">
        <v>23</v>
      </c>
      <c r="I181" s="2">
        <v>61.696100000000001</v>
      </c>
      <c r="J181" s="7">
        <v>62.61</v>
      </c>
      <c r="K181">
        <v>63.33</v>
      </c>
      <c r="L181">
        <v>62.14</v>
      </c>
      <c r="M181">
        <v>62.34</v>
      </c>
      <c r="N181">
        <v>62.68</v>
      </c>
      <c r="O181" s="3">
        <v>705</v>
      </c>
      <c r="P181" s="2">
        <v>62.611199999999997</v>
      </c>
      <c r="Q181" s="3">
        <v>85041</v>
      </c>
      <c r="R181" s="11">
        <f t="shared" si="10"/>
        <v>43949.700000000004</v>
      </c>
      <c r="S181" s="13">
        <f t="shared" si="12"/>
        <v>-3.0385415000798721E-3</v>
      </c>
      <c r="T181" s="12">
        <f t="shared" si="13"/>
        <v>-0.18999999999999773</v>
      </c>
      <c r="U181" s="14">
        <f t="shared" si="14"/>
        <v>7.9999999999998295E-2</v>
      </c>
      <c r="V181" s="12">
        <f t="shared" si="11"/>
        <v>1.1899999999999977</v>
      </c>
      <c r="AA181" s="350">
        <v>45173</v>
      </c>
      <c r="AB181">
        <v>84.16</v>
      </c>
      <c r="AC181">
        <v>84.394800000000004</v>
      </c>
      <c r="AD181">
        <v>16284</v>
      </c>
      <c r="AE181" s="1">
        <f>+AVERAGE($AB$7:AB181)</f>
        <v>88.630914285714255</v>
      </c>
      <c r="AF181" s="1">
        <f>+AVERAGE($AC$7:AC181)</f>
        <v>88.655326436781621</v>
      </c>
    </row>
    <row r="182" spans="2:32" x14ac:dyDescent="0.3">
      <c r="B182" s="8">
        <v>44445</v>
      </c>
      <c r="C182">
        <v>62.55</v>
      </c>
      <c r="D182">
        <v>63.04</v>
      </c>
      <c r="E182">
        <v>61.69</v>
      </c>
      <c r="F182">
        <v>62.25</v>
      </c>
      <c r="G182" s="3">
        <v>1187</v>
      </c>
      <c r="H182" t="s">
        <v>23</v>
      </c>
      <c r="I182" s="2">
        <v>62.519500000000001</v>
      </c>
      <c r="J182" s="7">
        <v>63.54</v>
      </c>
      <c r="K182">
        <v>63.93</v>
      </c>
      <c r="L182">
        <v>62.84</v>
      </c>
      <c r="M182">
        <v>63.32</v>
      </c>
      <c r="N182">
        <v>63.24</v>
      </c>
      <c r="O182" s="3">
        <v>228</v>
      </c>
      <c r="P182" s="2">
        <v>63.481299999999997</v>
      </c>
      <c r="Q182" s="3">
        <v>84975</v>
      </c>
      <c r="R182" s="11">
        <f t="shared" si="10"/>
        <v>14436.960000000001</v>
      </c>
      <c r="S182" s="13">
        <f t="shared" si="12"/>
        <v>1.5720243824189906E-2</v>
      </c>
      <c r="T182" s="12">
        <f t="shared" si="13"/>
        <v>0.97999999999999687</v>
      </c>
      <c r="U182" s="14">
        <f t="shared" si="14"/>
        <v>1.1999999999999957</v>
      </c>
      <c r="V182" s="12">
        <f t="shared" si="11"/>
        <v>1.0899999999999963</v>
      </c>
      <c r="AA182" s="350">
        <v>45174</v>
      </c>
      <c r="AB182">
        <v>83.85</v>
      </c>
      <c r="AC182">
        <v>84.068799999999996</v>
      </c>
      <c r="AD182">
        <v>21166</v>
      </c>
      <c r="AE182" s="1">
        <f>+AVERAGE($AB$7:AB182)</f>
        <v>88.603749999999977</v>
      </c>
      <c r="AF182" s="1">
        <f>+AVERAGE($AC$7:AC182)</f>
        <v>88.629117714285712</v>
      </c>
    </row>
    <row r="183" spans="2:32" x14ac:dyDescent="0.3">
      <c r="B183" s="8">
        <v>44446</v>
      </c>
      <c r="C183">
        <v>61.6</v>
      </c>
      <c r="D183">
        <v>62.68</v>
      </c>
      <c r="E183">
        <v>61.6</v>
      </c>
      <c r="F183">
        <v>61.93</v>
      </c>
      <c r="G183" s="3">
        <v>1287</v>
      </c>
      <c r="H183" t="s">
        <v>23</v>
      </c>
      <c r="I183" s="2">
        <v>62.258699999999997</v>
      </c>
      <c r="J183" s="7">
        <v>63.51</v>
      </c>
      <c r="K183">
        <v>63.75</v>
      </c>
      <c r="L183">
        <v>62.75</v>
      </c>
      <c r="M183">
        <v>62.99</v>
      </c>
      <c r="N183">
        <v>63.12</v>
      </c>
      <c r="O183" s="3">
        <v>666</v>
      </c>
      <c r="P183" s="2">
        <v>63.338500000000003</v>
      </c>
      <c r="Q183" s="3">
        <v>85189</v>
      </c>
      <c r="R183" s="11">
        <f t="shared" si="10"/>
        <v>41951.340000000004</v>
      </c>
      <c r="S183" s="13">
        <f t="shared" si="12"/>
        <v>-5.2116234996840705E-3</v>
      </c>
      <c r="T183" s="12">
        <f t="shared" si="13"/>
        <v>-0.32999999999999829</v>
      </c>
      <c r="U183" s="14">
        <f t="shared" si="14"/>
        <v>0.18999999999999773</v>
      </c>
      <c r="V183" s="12">
        <f t="shared" si="11"/>
        <v>1</v>
      </c>
      <c r="AA183" s="350">
        <v>45175</v>
      </c>
      <c r="AB183">
        <v>83.67</v>
      </c>
      <c r="AC183">
        <v>83.962100000000007</v>
      </c>
      <c r="AD183">
        <v>18272</v>
      </c>
      <c r="AE183" s="1">
        <f>+AVERAGE($AB$7:AB183)</f>
        <v>88.57587570621466</v>
      </c>
      <c r="AF183" s="1">
        <f>+AVERAGE($AC$7:AC183)</f>
        <v>88.602600568181828</v>
      </c>
    </row>
    <row r="184" spans="2:32" x14ac:dyDescent="0.3">
      <c r="B184" s="8">
        <v>44447</v>
      </c>
      <c r="C184">
        <v>62.31</v>
      </c>
      <c r="D184">
        <v>63.06</v>
      </c>
      <c r="E184">
        <v>61.9</v>
      </c>
      <c r="F184">
        <v>62.39</v>
      </c>
      <c r="G184" s="3">
        <v>2194</v>
      </c>
      <c r="H184" t="s">
        <v>23</v>
      </c>
      <c r="I184" s="2">
        <v>62.422199999999997</v>
      </c>
      <c r="J184" s="7">
        <v>63.42</v>
      </c>
      <c r="K184">
        <v>64.28</v>
      </c>
      <c r="L184">
        <v>62.94</v>
      </c>
      <c r="M184">
        <v>63.42</v>
      </c>
      <c r="N184">
        <v>63.75</v>
      </c>
      <c r="O184" s="3">
        <v>2225</v>
      </c>
      <c r="P184" s="2">
        <v>63.735300000000002</v>
      </c>
      <c r="Q184" s="3">
        <v>85194</v>
      </c>
      <c r="R184" s="11">
        <f t="shared" si="10"/>
        <v>141109.5</v>
      </c>
      <c r="S184" s="13">
        <f t="shared" si="12"/>
        <v>6.8264803937132523E-3</v>
      </c>
      <c r="T184" s="12">
        <f t="shared" si="13"/>
        <v>0.42999999999999972</v>
      </c>
      <c r="U184" s="14">
        <f t="shared" si="14"/>
        <v>0.42999999999999972</v>
      </c>
      <c r="V184" s="12">
        <f t="shared" si="11"/>
        <v>1.3400000000000034</v>
      </c>
      <c r="AA184" s="350">
        <v>45176</v>
      </c>
      <c r="AB184">
        <v>82.93</v>
      </c>
      <c r="AC184">
        <v>83.354200000000006</v>
      </c>
      <c r="AD184">
        <v>17273</v>
      </c>
      <c r="AE184" s="1">
        <f>+AVERAGE($AB$7:AB184)</f>
        <v>88.544157303370753</v>
      </c>
      <c r="AF184" s="1">
        <f>+AVERAGE($AC$7:AC184)</f>
        <v>88.572948587570622</v>
      </c>
    </row>
    <row r="185" spans="2:32" x14ac:dyDescent="0.3">
      <c r="B185" s="8">
        <v>44448</v>
      </c>
      <c r="C185">
        <v>62.39</v>
      </c>
      <c r="D185">
        <v>62.88</v>
      </c>
      <c r="E185">
        <v>61.85</v>
      </c>
      <c r="F185">
        <v>62.69</v>
      </c>
      <c r="G185" s="3">
        <v>1406</v>
      </c>
      <c r="H185" t="s">
        <v>23</v>
      </c>
      <c r="I185" s="2">
        <v>62.260899999999999</v>
      </c>
      <c r="J185" s="7">
        <v>63.2</v>
      </c>
      <c r="K185">
        <v>64.069999999999993</v>
      </c>
      <c r="L185">
        <v>62.97</v>
      </c>
      <c r="M185">
        <v>63.73</v>
      </c>
      <c r="N185">
        <v>63.72</v>
      </c>
      <c r="O185" s="3">
        <v>1509</v>
      </c>
      <c r="P185" s="2">
        <v>63.685499999999998</v>
      </c>
      <c r="Q185" s="3">
        <v>85249</v>
      </c>
      <c r="R185" s="11">
        <f t="shared" si="10"/>
        <v>96168.569999999992</v>
      </c>
      <c r="S185" s="13">
        <f t="shared" si="12"/>
        <v>4.8880479344055594E-3</v>
      </c>
      <c r="T185" s="12">
        <f t="shared" si="13"/>
        <v>0.30999999999999517</v>
      </c>
      <c r="U185" s="14">
        <f t="shared" si="14"/>
        <v>-0.21999999999999886</v>
      </c>
      <c r="V185" s="12">
        <f t="shared" si="11"/>
        <v>1.0999999999999943</v>
      </c>
      <c r="AA185" s="350">
        <v>45177</v>
      </c>
      <c r="AB185">
        <v>81.52</v>
      </c>
      <c r="AC185">
        <v>82.712800000000001</v>
      </c>
      <c r="AD185">
        <v>19866</v>
      </c>
      <c r="AE185" s="1">
        <f>+AVERAGE($AB$7:AB185)</f>
        <v>88.504916201117297</v>
      </c>
      <c r="AF185" s="1">
        <f>+AVERAGE($AC$7:AC185)</f>
        <v>88.540026404494384</v>
      </c>
    </row>
    <row r="186" spans="2:32" x14ac:dyDescent="0.3">
      <c r="B186" s="8">
        <v>44449</v>
      </c>
      <c r="C186">
        <v>62.58</v>
      </c>
      <c r="D186">
        <v>62.58</v>
      </c>
      <c r="E186">
        <v>60.63</v>
      </c>
      <c r="F186">
        <v>60.86</v>
      </c>
      <c r="G186" s="3">
        <v>1805</v>
      </c>
      <c r="H186" t="s">
        <v>23</v>
      </c>
      <c r="I186" s="2">
        <v>61.787700000000001</v>
      </c>
      <c r="J186" s="7">
        <v>63.05</v>
      </c>
      <c r="K186">
        <v>63.35</v>
      </c>
      <c r="L186">
        <v>61.84</v>
      </c>
      <c r="M186">
        <v>61.9</v>
      </c>
      <c r="N186">
        <v>62.22</v>
      </c>
      <c r="O186" s="3">
        <v>361</v>
      </c>
      <c r="P186" s="2">
        <v>62.816400000000002</v>
      </c>
      <c r="Q186" s="3">
        <v>85518</v>
      </c>
      <c r="R186" s="11">
        <f t="shared" si="10"/>
        <v>22345.899999999998</v>
      </c>
      <c r="S186" s="13">
        <f t="shared" si="12"/>
        <v>-2.8714890946179183E-2</v>
      </c>
      <c r="T186" s="12">
        <f t="shared" si="13"/>
        <v>-1.8299999999999983</v>
      </c>
      <c r="U186" s="14">
        <f t="shared" si="14"/>
        <v>-0.67999999999999972</v>
      </c>
      <c r="V186" s="12">
        <f t="shared" si="11"/>
        <v>1.509999999999998</v>
      </c>
      <c r="AA186" s="350">
        <v>45180</v>
      </c>
      <c r="AB186">
        <v>81.650000000000006</v>
      </c>
      <c r="AC186">
        <v>81.921199999999999</v>
      </c>
      <c r="AD186">
        <v>18374</v>
      </c>
      <c r="AE186" s="1">
        <f>+AVERAGE($AB$7:AB186)</f>
        <v>88.466833333333312</v>
      </c>
      <c r="AF186" s="1">
        <f>+AVERAGE($AC$7:AC186)</f>
        <v>88.50304972067039</v>
      </c>
    </row>
    <row r="187" spans="2:32" x14ac:dyDescent="0.3">
      <c r="B187" s="8">
        <v>44452</v>
      </c>
      <c r="C187">
        <v>61.37</v>
      </c>
      <c r="D187">
        <v>62.41</v>
      </c>
      <c r="E187">
        <v>60.8</v>
      </c>
      <c r="F187">
        <v>61.01</v>
      </c>
      <c r="G187" s="3">
        <v>1584</v>
      </c>
      <c r="H187" t="s">
        <v>23</v>
      </c>
      <c r="I187" s="2">
        <v>61.664400000000001</v>
      </c>
      <c r="J187" s="7">
        <v>63</v>
      </c>
      <c r="K187">
        <v>63.68</v>
      </c>
      <c r="L187">
        <v>62</v>
      </c>
      <c r="M187">
        <v>62.06</v>
      </c>
      <c r="N187">
        <v>62.41</v>
      </c>
      <c r="O187" s="3">
        <v>1136</v>
      </c>
      <c r="P187" s="2">
        <v>62.969499999999996</v>
      </c>
      <c r="Q187" s="3">
        <v>85921</v>
      </c>
      <c r="R187" s="11">
        <f t="shared" si="10"/>
        <v>70500.160000000003</v>
      </c>
      <c r="S187" s="13">
        <f t="shared" si="12"/>
        <v>2.5848142164781596E-3</v>
      </c>
      <c r="T187" s="12">
        <f t="shared" si="13"/>
        <v>0.16000000000000369</v>
      </c>
      <c r="U187" s="14">
        <f t="shared" si="14"/>
        <v>1.1000000000000014</v>
      </c>
      <c r="V187" s="12">
        <f t="shared" si="11"/>
        <v>1.6799999999999997</v>
      </c>
      <c r="AA187" s="350">
        <v>45181</v>
      </c>
      <c r="AB187">
        <v>81.08</v>
      </c>
      <c r="AC187">
        <v>81.445999999999998</v>
      </c>
      <c r="AD187">
        <v>20036</v>
      </c>
      <c r="AE187" s="1">
        <f>+AVERAGE($AB$7:AB187)</f>
        <v>88.426022099447493</v>
      </c>
      <c r="AF187" s="1">
        <f>+AVERAGE($AC$7:AC187)</f>
        <v>88.463843888888889</v>
      </c>
    </row>
    <row r="188" spans="2:32" x14ac:dyDescent="0.3">
      <c r="B188" s="8">
        <v>44453</v>
      </c>
      <c r="C188">
        <v>61.31</v>
      </c>
      <c r="D188">
        <v>61.88</v>
      </c>
      <c r="E188">
        <v>59.3</v>
      </c>
      <c r="F188">
        <v>59.8</v>
      </c>
      <c r="G188" s="3">
        <v>2942</v>
      </c>
      <c r="H188" t="s">
        <v>23</v>
      </c>
      <c r="I188" s="2">
        <v>60.543199999999999</v>
      </c>
      <c r="J188" s="7">
        <v>62.18</v>
      </c>
      <c r="K188">
        <v>62.54</v>
      </c>
      <c r="L188">
        <v>60.25</v>
      </c>
      <c r="M188">
        <v>60.81</v>
      </c>
      <c r="N188">
        <v>60.78</v>
      </c>
      <c r="O188" s="3">
        <v>1699</v>
      </c>
      <c r="P188" s="2">
        <v>61.1098</v>
      </c>
      <c r="Q188" s="3">
        <v>87098</v>
      </c>
      <c r="R188" s="11">
        <f t="shared" si="10"/>
        <v>103316.19</v>
      </c>
      <c r="S188" s="13">
        <f t="shared" si="12"/>
        <v>-2.01417982597486E-2</v>
      </c>
      <c r="T188" s="12">
        <f t="shared" si="13"/>
        <v>-1.25</v>
      </c>
      <c r="U188" s="14">
        <f t="shared" si="14"/>
        <v>0.11999999999999744</v>
      </c>
      <c r="V188" s="12">
        <f t="shared" si="11"/>
        <v>2.2899999999999991</v>
      </c>
      <c r="AA188" s="350">
        <v>45182</v>
      </c>
      <c r="AB188">
        <v>83.01</v>
      </c>
      <c r="AC188">
        <v>82.129300000000001</v>
      </c>
      <c r="AD188">
        <v>25914</v>
      </c>
      <c r="AE188" s="1">
        <f>+AVERAGE($AB$7:AB188)</f>
        <v>88.396263736263705</v>
      </c>
      <c r="AF188" s="1">
        <f>+AVERAGE($AC$7:AC188)</f>
        <v>88.428846408839789</v>
      </c>
    </row>
    <row r="189" spans="2:32" x14ac:dyDescent="0.3">
      <c r="B189" s="8">
        <v>44454</v>
      </c>
      <c r="C189">
        <v>60.18</v>
      </c>
      <c r="D189">
        <v>60.93</v>
      </c>
      <c r="E189">
        <v>58.72</v>
      </c>
      <c r="F189">
        <v>59.8</v>
      </c>
      <c r="G189" s="3">
        <v>5102</v>
      </c>
      <c r="H189" t="s">
        <v>23</v>
      </c>
      <c r="I189" s="2">
        <v>60.1541</v>
      </c>
      <c r="J189" s="7">
        <v>61.15</v>
      </c>
      <c r="K189">
        <v>62.15</v>
      </c>
      <c r="L189">
        <v>59.73</v>
      </c>
      <c r="M189">
        <v>60.82</v>
      </c>
      <c r="N189">
        <v>60.31</v>
      </c>
      <c r="O189" s="3">
        <v>2214</v>
      </c>
      <c r="P189" s="2">
        <v>60.748699999999999</v>
      </c>
      <c r="Q189" s="3">
        <v>87658</v>
      </c>
      <c r="R189" s="11">
        <f t="shared" si="10"/>
        <v>134655.48000000001</v>
      </c>
      <c r="S189" s="13">
        <f t="shared" si="12"/>
        <v>1.6444663706627338E-4</v>
      </c>
      <c r="T189" s="12">
        <f t="shared" si="13"/>
        <v>9.9999999999980105E-3</v>
      </c>
      <c r="U189" s="14">
        <f t="shared" si="14"/>
        <v>0.33999999999999631</v>
      </c>
      <c r="V189" s="12">
        <f t="shared" si="11"/>
        <v>2.4200000000000017</v>
      </c>
      <c r="AA189" s="350">
        <v>45183</v>
      </c>
      <c r="AB189">
        <v>83.12</v>
      </c>
      <c r="AC189">
        <v>83.072900000000004</v>
      </c>
      <c r="AD189">
        <v>17111</v>
      </c>
      <c r="AE189" s="1">
        <f>+AVERAGE($AB$7:AB189)</f>
        <v>88.367431693989047</v>
      </c>
      <c r="AF189" s="1">
        <f>+AVERAGE($AC$7:AC189)</f>
        <v>88.399418131868131</v>
      </c>
    </row>
    <row r="190" spans="2:32" x14ac:dyDescent="0.3">
      <c r="B190" s="8">
        <v>44455</v>
      </c>
      <c r="C190">
        <v>59.24</v>
      </c>
      <c r="D190">
        <v>60.5</v>
      </c>
      <c r="E190">
        <v>58.33</v>
      </c>
      <c r="F190">
        <v>59.26</v>
      </c>
      <c r="G190" s="3">
        <v>1308</v>
      </c>
      <c r="H190" t="s">
        <v>23</v>
      </c>
      <c r="I190" s="2">
        <v>59.147799999999997</v>
      </c>
      <c r="J190" s="7">
        <v>61.1</v>
      </c>
      <c r="K190">
        <v>61.7</v>
      </c>
      <c r="L190">
        <v>59.5</v>
      </c>
      <c r="M190">
        <v>60.26</v>
      </c>
      <c r="N190">
        <v>60.02</v>
      </c>
      <c r="O190" s="3">
        <v>2113</v>
      </c>
      <c r="P190" s="2">
        <v>60.455100000000002</v>
      </c>
      <c r="Q190" s="3">
        <v>88597</v>
      </c>
      <c r="R190" s="11">
        <f t="shared" si="10"/>
        <v>127329.37999999999</v>
      </c>
      <c r="S190" s="13">
        <f t="shared" si="12"/>
        <v>-9.2074975337060883E-3</v>
      </c>
      <c r="T190" s="12">
        <f t="shared" si="13"/>
        <v>-0.56000000000000227</v>
      </c>
      <c r="U190" s="14">
        <f t="shared" si="14"/>
        <v>0.28000000000000114</v>
      </c>
      <c r="V190" s="12">
        <f t="shared" si="11"/>
        <v>2.2000000000000028</v>
      </c>
      <c r="AA190" s="350">
        <v>45184</v>
      </c>
      <c r="AB190">
        <v>82.31</v>
      </c>
      <c r="AC190">
        <v>83.033000000000001</v>
      </c>
      <c r="AD190">
        <v>18108</v>
      </c>
      <c r="AE190" s="1">
        <f>+AVERAGE($AB$7:AB190)</f>
        <v>88.334510869565193</v>
      </c>
      <c r="AF190" s="1">
        <f>+AVERAGE($AC$7:AC190)</f>
        <v>88.370093442622945</v>
      </c>
    </row>
    <row r="191" spans="2:32" x14ac:dyDescent="0.3">
      <c r="B191" s="8">
        <v>44456</v>
      </c>
      <c r="C191">
        <v>59.6</v>
      </c>
      <c r="D191">
        <v>60</v>
      </c>
      <c r="E191">
        <v>59.05</v>
      </c>
      <c r="F191">
        <v>59.43</v>
      </c>
      <c r="G191" s="3">
        <v>979</v>
      </c>
      <c r="H191" t="s">
        <v>23</v>
      </c>
      <c r="I191" s="2">
        <v>59.616199999999999</v>
      </c>
      <c r="J191" s="7">
        <v>60.79</v>
      </c>
      <c r="K191">
        <v>60.95</v>
      </c>
      <c r="L191">
        <v>60.06</v>
      </c>
      <c r="M191">
        <v>60.46</v>
      </c>
      <c r="N191">
        <v>60.38</v>
      </c>
      <c r="O191" s="3">
        <v>1030</v>
      </c>
      <c r="P191" s="2">
        <v>60.715299999999999</v>
      </c>
      <c r="Q191" s="3">
        <v>89151</v>
      </c>
      <c r="R191" s="11">
        <f t="shared" si="10"/>
        <v>62273.8</v>
      </c>
      <c r="S191" s="13">
        <f t="shared" si="12"/>
        <v>3.3189512114173425E-3</v>
      </c>
      <c r="T191" s="12">
        <f t="shared" si="13"/>
        <v>0.20000000000000284</v>
      </c>
      <c r="U191" s="14">
        <f t="shared" si="14"/>
        <v>0.53000000000000114</v>
      </c>
      <c r="V191" s="12">
        <f t="shared" si="11"/>
        <v>0.89000000000000057</v>
      </c>
      <c r="AA191" s="350">
        <v>45187</v>
      </c>
      <c r="AB191">
        <v>80.84</v>
      </c>
      <c r="AC191">
        <v>81.314800000000005</v>
      </c>
      <c r="AD191">
        <v>20789</v>
      </c>
      <c r="AE191" s="1">
        <f>+AVERAGE($AB$7:AB191)</f>
        <v>88.293999999999983</v>
      </c>
      <c r="AF191" s="1">
        <f>+AVERAGE($AC$7:AC191)</f>
        <v>88.331749456521734</v>
      </c>
    </row>
    <row r="192" spans="2:32" x14ac:dyDescent="0.3">
      <c r="B192" s="8">
        <v>44459</v>
      </c>
      <c r="C192">
        <v>59.1</v>
      </c>
      <c r="D192">
        <v>60.98</v>
      </c>
      <c r="E192">
        <v>58.47</v>
      </c>
      <c r="F192">
        <v>60.63</v>
      </c>
      <c r="G192" s="3">
        <v>1808</v>
      </c>
      <c r="H192" t="s">
        <v>23</v>
      </c>
      <c r="I192" s="2">
        <v>59.472000000000001</v>
      </c>
      <c r="J192" s="7">
        <v>60.14</v>
      </c>
      <c r="K192">
        <v>61.75</v>
      </c>
      <c r="L192">
        <v>59.5</v>
      </c>
      <c r="M192">
        <v>61.65</v>
      </c>
      <c r="N192">
        <v>61.41</v>
      </c>
      <c r="O192" s="3">
        <v>1273</v>
      </c>
      <c r="P192" s="2">
        <v>60.512799999999999</v>
      </c>
      <c r="Q192" s="3">
        <v>89743</v>
      </c>
      <c r="R192" s="11">
        <f t="shared" si="10"/>
        <v>78480.45</v>
      </c>
      <c r="S192" s="13">
        <f t="shared" si="12"/>
        <v>1.968243466754882E-2</v>
      </c>
      <c r="T192" s="12">
        <f t="shared" si="13"/>
        <v>1.1899999999999977</v>
      </c>
      <c r="U192" s="14">
        <f t="shared" si="14"/>
        <v>-0.32000000000000028</v>
      </c>
      <c r="V192" s="12">
        <f t="shared" si="11"/>
        <v>2.25</v>
      </c>
      <c r="AA192" s="350">
        <v>45188</v>
      </c>
      <c r="AB192">
        <v>81.23</v>
      </c>
      <c r="AC192">
        <v>80.960999999999999</v>
      </c>
      <c r="AD192">
        <v>17135</v>
      </c>
      <c r="AE192" s="1">
        <f>+AVERAGE($AB$7:AB192)</f>
        <v>88.256021505376324</v>
      </c>
      <c r="AF192" s="1">
        <f>+AVERAGE($AC$7:AC192)</f>
        <v>88.291907567567563</v>
      </c>
    </row>
    <row r="193" spans="2:32" x14ac:dyDescent="0.3">
      <c r="B193" s="8">
        <v>44460</v>
      </c>
      <c r="C193">
        <v>60.63</v>
      </c>
      <c r="D193">
        <v>60.76</v>
      </c>
      <c r="E193">
        <v>59.82</v>
      </c>
      <c r="F193">
        <v>60.11</v>
      </c>
      <c r="G193" s="3">
        <v>2149</v>
      </c>
      <c r="H193" t="s">
        <v>23</v>
      </c>
      <c r="I193" s="2">
        <v>59.998199999999997</v>
      </c>
      <c r="J193" s="7">
        <v>61.57</v>
      </c>
      <c r="K193">
        <v>61.57</v>
      </c>
      <c r="L193">
        <v>60.95</v>
      </c>
      <c r="M193">
        <v>61.14</v>
      </c>
      <c r="N193">
        <v>61.15</v>
      </c>
      <c r="O193" s="3">
        <v>456</v>
      </c>
      <c r="P193" s="2">
        <v>61.170900000000003</v>
      </c>
      <c r="Q193" s="3">
        <v>89955</v>
      </c>
      <c r="R193" s="11">
        <f t="shared" si="10"/>
        <v>27879.84</v>
      </c>
      <c r="S193" s="13">
        <f t="shared" si="12"/>
        <v>-8.2725060827250063E-3</v>
      </c>
      <c r="T193" s="12">
        <f t="shared" si="13"/>
        <v>-0.50999999999999801</v>
      </c>
      <c r="U193" s="14">
        <f t="shared" si="14"/>
        <v>-7.9999999999998295E-2</v>
      </c>
      <c r="V193" s="12">
        <f t="shared" si="11"/>
        <v>0.61999999999999744</v>
      </c>
      <c r="AA193" s="350">
        <v>45189</v>
      </c>
      <c r="AB193">
        <v>82.81</v>
      </c>
      <c r="AC193">
        <v>81.5749</v>
      </c>
      <c r="AD193">
        <v>19611</v>
      </c>
      <c r="AE193" s="1">
        <f>+AVERAGE($AB$7:AB193)</f>
        <v>88.226898395721904</v>
      </c>
      <c r="AF193" s="1">
        <f>+AVERAGE($AC$7:AC193)</f>
        <v>88.255794623655916</v>
      </c>
    </row>
    <row r="194" spans="2:32" x14ac:dyDescent="0.3">
      <c r="B194" s="8">
        <v>44461</v>
      </c>
      <c r="C194">
        <v>59.95</v>
      </c>
      <c r="D194">
        <v>60.63</v>
      </c>
      <c r="E194">
        <v>59.75</v>
      </c>
      <c r="F194">
        <v>60.54</v>
      </c>
      <c r="G194" s="3">
        <v>4451</v>
      </c>
      <c r="H194" t="s">
        <v>23</v>
      </c>
      <c r="I194" s="2">
        <v>60.128700000000002</v>
      </c>
      <c r="J194" s="7">
        <v>60.99</v>
      </c>
      <c r="K194">
        <v>61.62</v>
      </c>
      <c r="L194">
        <v>60.98</v>
      </c>
      <c r="M194">
        <v>61.59</v>
      </c>
      <c r="N194">
        <v>61.52</v>
      </c>
      <c r="O194" s="3">
        <v>1415</v>
      </c>
      <c r="P194" s="2">
        <v>61.200400000000002</v>
      </c>
      <c r="Q194" s="3">
        <v>89974</v>
      </c>
      <c r="R194" s="11">
        <f t="shared" si="10"/>
        <v>87149.85</v>
      </c>
      <c r="S194" s="13">
        <f t="shared" si="12"/>
        <v>7.3601570166830221E-3</v>
      </c>
      <c r="T194" s="12">
        <f t="shared" si="13"/>
        <v>0.45000000000000284</v>
      </c>
      <c r="U194" s="14">
        <f t="shared" si="14"/>
        <v>-0.14999999999999858</v>
      </c>
      <c r="V194" s="12">
        <f t="shared" si="11"/>
        <v>0.64000000000000057</v>
      </c>
      <c r="AA194" s="350">
        <v>45190</v>
      </c>
      <c r="AB194">
        <v>84.14</v>
      </c>
      <c r="AC194">
        <v>83.296899999999994</v>
      </c>
      <c r="AD194">
        <v>19727</v>
      </c>
      <c r="AE194" s="1">
        <f>+AVERAGE($AB$7:AB194)</f>
        <v>88.20515957446807</v>
      </c>
      <c r="AF194" s="1">
        <f>+AVERAGE($AC$7:AC194)</f>
        <v>88.229276470588232</v>
      </c>
    </row>
    <row r="195" spans="2:32" x14ac:dyDescent="0.3">
      <c r="B195" s="8">
        <v>44462</v>
      </c>
      <c r="C195">
        <v>60.6</v>
      </c>
      <c r="D195">
        <v>60.96</v>
      </c>
      <c r="E195">
        <v>59.09</v>
      </c>
      <c r="F195">
        <v>60.48</v>
      </c>
      <c r="G195" s="3">
        <v>8067</v>
      </c>
      <c r="H195" t="s">
        <v>23</v>
      </c>
      <c r="I195" s="2">
        <v>59.784500000000001</v>
      </c>
      <c r="J195" s="7">
        <v>60.5</v>
      </c>
      <c r="K195">
        <v>61.7</v>
      </c>
      <c r="L195">
        <v>60.23</v>
      </c>
      <c r="M195">
        <v>61.55</v>
      </c>
      <c r="N195">
        <v>61.53</v>
      </c>
      <c r="O195" s="3">
        <v>1310</v>
      </c>
      <c r="P195" s="2">
        <v>60.87</v>
      </c>
      <c r="Q195" s="3">
        <v>90445</v>
      </c>
      <c r="R195" s="11">
        <f t="shared" si="10"/>
        <v>80630.5</v>
      </c>
      <c r="S195" s="13">
        <f t="shared" si="12"/>
        <v>-6.4945608053268433E-4</v>
      </c>
      <c r="T195" s="12">
        <f t="shared" si="13"/>
        <v>-4.0000000000006253E-2</v>
      </c>
      <c r="U195" s="14">
        <f t="shared" si="14"/>
        <v>-1.0900000000000034</v>
      </c>
      <c r="V195" s="12">
        <f t="shared" si="11"/>
        <v>1.470000000000006</v>
      </c>
      <c r="AA195" s="350">
        <v>45191</v>
      </c>
      <c r="AB195">
        <v>85.48</v>
      </c>
      <c r="AC195">
        <v>85.127399999999994</v>
      </c>
      <c r="AD195">
        <v>22372</v>
      </c>
      <c r="AE195" s="1">
        <f>+AVERAGE($AB$7:AB195)</f>
        <v>88.190740740740722</v>
      </c>
      <c r="AF195" s="1">
        <f>+AVERAGE($AC$7:AC195)</f>
        <v>88.212777127659578</v>
      </c>
    </row>
    <row r="196" spans="2:32" x14ac:dyDescent="0.3">
      <c r="B196" s="8">
        <v>44463</v>
      </c>
      <c r="C196">
        <v>60.38</v>
      </c>
      <c r="D196">
        <v>63.69</v>
      </c>
      <c r="E196">
        <v>60</v>
      </c>
      <c r="F196">
        <v>62.88</v>
      </c>
      <c r="G196" s="3">
        <v>2300</v>
      </c>
      <c r="H196" t="s">
        <v>23</v>
      </c>
      <c r="I196" s="2">
        <v>61.461300000000001</v>
      </c>
      <c r="J196" s="7">
        <v>61.25</v>
      </c>
      <c r="K196">
        <v>64.89</v>
      </c>
      <c r="L196">
        <v>61.22</v>
      </c>
      <c r="M196">
        <v>63.94</v>
      </c>
      <c r="N196">
        <v>64.7</v>
      </c>
      <c r="O196" s="3">
        <v>565</v>
      </c>
      <c r="P196" s="2">
        <v>62.584899999999998</v>
      </c>
      <c r="Q196" s="3">
        <v>90709</v>
      </c>
      <c r="R196" s="11">
        <f t="shared" si="10"/>
        <v>36126.1</v>
      </c>
      <c r="S196" s="13">
        <f t="shared" si="12"/>
        <v>3.8830219333874982E-2</v>
      </c>
      <c r="T196" s="12">
        <f t="shared" si="13"/>
        <v>2.3900000000000006</v>
      </c>
      <c r="U196" s="14">
        <f t="shared" si="14"/>
        <v>-0.29999999999999716</v>
      </c>
      <c r="V196" s="12">
        <f t="shared" si="11"/>
        <v>3.6700000000000017</v>
      </c>
      <c r="AA196" s="350">
        <v>45194</v>
      </c>
      <c r="AB196">
        <v>85.27</v>
      </c>
      <c r="AC196">
        <v>85.264700000000005</v>
      </c>
      <c r="AD196">
        <v>18021</v>
      </c>
      <c r="AE196" s="1">
        <f>+AVERAGE($AB$7:AB196)</f>
        <v>88.17536842105261</v>
      </c>
      <c r="AF196" s="1">
        <f>+AVERAGE($AC$7:AC196)</f>
        <v>88.197178835978846</v>
      </c>
    </row>
    <row r="197" spans="2:32" x14ac:dyDescent="0.3">
      <c r="B197" s="8">
        <v>44466</v>
      </c>
      <c r="C197">
        <v>64.180000000000007</v>
      </c>
      <c r="D197">
        <v>64.930000000000007</v>
      </c>
      <c r="E197">
        <v>63.87</v>
      </c>
      <c r="F197">
        <v>64.31</v>
      </c>
      <c r="G197" s="3">
        <v>804</v>
      </c>
      <c r="H197" t="s">
        <v>23</v>
      </c>
      <c r="I197" s="2">
        <v>64.454300000000003</v>
      </c>
      <c r="J197" s="7">
        <v>65.81</v>
      </c>
      <c r="K197">
        <v>66.010000000000005</v>
      </c>
      <c r="L197">
        <v>64.91</v>
      </c>
      <c r="M197">
        <v>65.39</v>
      </c>
      <c r="N197">
        <v>65.709999999999994</v>
      </c>
      <c r="O197" s="3">
        <v>1159</v>
      </c>
      <c r="P197" s="2">
        <v>65.381500000000003</v>
      </c>
      <c r="Q197" s="3">
        <v>91047</v>
      </c>
      <c r="R197" s="11">
        <f t="shared" si="10"/>
        <v>75787.009999999995</v>
      </c>
      <c r="S197" s="13">
        <f t="shared" si="12"/>
        <v>2.2677510165780568E-2</v>
      </c>
      <c r="T197" s="12">
        <f t="shared" si="13"/>
        <v>1.4500000000000028</v>
      </c>
      <c r="U197" s="14">
        <f t="shared" si="14"/>
        <v>1.8700000000000045</v>
      </c>
      <c r="V197" s="12">
        <f t="shared" si="11"/>
        <v>1.1000000000000085</v>
      </c>
      <c r="AA197" s="350">
        <v>45195</v>
      </c>
      <c r="AB197">
        <v>82.92</v>
      </c>
      <c r="AC197">
        <v>83.462199999999996</v>
      </c>
      <c r="AD197">
        <v>20500</v>
      </c>
      <c r="AE197" s="1">
        <f>+AVERAGE($AB$7:AB197)</f>
        <v>88.147853403141326</v>
      </c>
      <c r="AF197" s="1">
        <f>+AVERAGE($AC$7:AC197)</f>
        <v>88.172257894736859</v>
      </c>
    </row>
    <row r="198" spans="2:32" x14ac:dyDescent="0.3">
      <c r="B198" s="8">
        <v>44467</v>
      </c>
      <c r="C198">
        <v>65.47</v>
      </c>
      <c r="D198">
        <v>65.47</v>
      </c>
      <c r="E198">
        <v>61.69</v>
      </c>
      <c r="F198">
        <v>61.86</v>
      </c>
      <c r="G198" s="3">
        <v>3610</v>
      </c>
      <c r="H198" t="s">
        <v>23</v>
      </c>
      <c r="I198" s="2">
        <v>64.175399999999996</v>
      </c>
      <c r="J198" s="7">
        <v>66.38</v>
      </c>
      <c r="K198">
        <v>66.48</v>
      </c>
      <c r="L198">
        <v>63.12</v>
      </c>
      <c r="M198">
        <v>62.98</v>
      </c>
      <c r="N198">
        <v>63.14</v>
      </c>
      <c r="O198" s="3">
        <v>1162</v>
      </c>
      <c r="P198" s="2">
        <v>65.6511</v>
      </c>
      <c r="Q198" s="3">
        <v>91138</v>
      </c>
      <c r="R198" s="11">
        <f t="shared" si="10"/>
        <v>73182.759999999995</v>
      </c>
      <c r="S198" s="13">
        <f t="shared" si="12"/>
        <v>-3.6855788346842111E-2</v>
      </c>
      <c r="T198" s="12">
        <f t="shared" si="13"/>
        <v>-2.4100000000000037</v>
      </c>
      <c r="U198" s="14">
        <f t="shared" si="14"/>
        <v>0.98999999999999488</v>
      </c>
      <c r="V198" s="12">
        <f t="shared" si="11"/>
        <v>3.3600000000000065</v>
      </c>
      <c r="AA198" s="350">
        <v>45196</v>
      </c>
      <c r="AB198">
        <v>82.29</v>
      </c>
      <c r="AC198">
        <v>82.250500000000002</v>
      </c>
      <c r="AD198">
        <v>22128</v>
      </c>
      <c r="AE198" s="1">
        <f>+AVERAGE($AB$7:AB198)</f>
        <v>88.117343749999975</v>
      </c>
      <c r="AF198" s="1">
        <f>+AVERAGE($AC$7:AC198)</f>
        <v>88.14125392670158</v>
      </c>
    </row>
    <row r="199" spans="2:32" x14ac:dyDescent="0.3">
      <c r="B199" s="8">
        <v>44468</v>
      </c>
      <c r="C199">
        <v>62.33</v>
      </c>
      <c r="D199">
        <v>62.79</v>
      </c>
      <c r="E199">
        <v>61.32</v>
      </c>
      <c r="F199">
        <v>62.81</v>
      </c>
      <c r="G199" s="3">
        <v>2003</v>
      </c>
      <c r="H199" t="s">
        <v>23</v>
      </c>
      <c r="I199" s="2">
        <v>61.998399999999997</v>
      </c>
      <c r="J199" s="7">
        <v>63.37</v>
      </c>
      <c r="K199">
        <v>64</v>
      </c>
      <c r="L199">
        <v>62.5</v>
      </c>
      <c r="M199">
        <v>63.98</v>
      </c>
      <c r="N199">
        <v>63.59</v>
      </c>
      <c r="O199" s="3">
        <v>1133</v>
      </c>
      <c r="P199" s="2">
        <v>63.421599999999998</v>
      </c>
      <c r="Q199" s="3">
        <v>91305</v>
      </c>
      <c r="R199" s="11">
        <f t="shared" ref="R199:R262" si="15">+M199*O199</f>
        <v>72489.34</v>
      </c>
      <c r="S199" s="13">
        <f t="shared" si="12"/>
        <v>1.5878056525881146E-2</v>
      </c>
      <c r="T199" s="12">
        <f t="shared" si="13"/>
        <v>1</v>
      </c>
      <c r="U199" s="14">
        <f t="shared" si="14"/>
        <v>0.39000000000000057</v>
      </c>
      <c r="V199" s="12">
        <f t="shared" ref="V199:V262" si="16">+K199-L199</f>
        <v>1.5</v>
      </c>
      <c r="AA199" s="350">
        <v>45197</v>
      </c>
      <c r="AB199">
        <v>82.71</v>
      </c>
      <c r="AC199">
        <v>82.627300000000005</v>
      </c>
      <c r="AD199">
        <v>14315</v>
      </c>
      <c r="AE199" s="1">
        <f>+AVERAGE($AB$7:AB199)</f>
        <v>88.089326424870436</v>
      </c>
      <c r="AF199" s="1">
        <f>+AVERAGE($AC$7:AC199)</f>
        <v>88.112535416666674</v>
      </c>
    </row>
    <row r="200" spans="2:32" x14ac:dyDescent="0.3">
      <c r="B200" s="8">
        <v>44469</v>
      </c>
      <c r="C200">
        <v>62.6</v>
      </c>
      <c r="D200">
        <v>62.6</v>
      </c>
      <c r="E200">
        <v>60.48</v>
      </c>
      <c r="F200">
        <v>61.66</v>
      </c>
      <c r="G200" s="3">
        <v>15676</v>
      </c>
      <c r="H200" t="s">
        <v>23</v>
      </c>
      <c r="I200" s="2">
        <v>60.969900000000003</v>
      </c>
      <c r="J200" s="7">
        <v>63.98</v>
      </c>
      <c r="K200">
        <v>63.98</v>
      </c>
      <c r="L200">
        <v>61.88</v>
      </c>
      <c r="M200">
        <v>62.84</v>
      </c>
      <c r="N200">
        <v>62.79</v>
      </c>
      <c r="O200" s="3">
        <v>1116</v>
      </c>
      <c r="P200" s="2">
        <v>62.648000000000003</v>
      </c>
      <c r="Q200" s="3">
        <v>91574</v>
      </c>
      <c r="R200" s="11">
        <f t="shared" si="15"/>
        <v>70129.440000000002</v>
      </c>
      <c r="S200" s="13">
        <f t="shared" ref="S200:S263" si="17">+M200/M199-1</f>
        <v>-1.7818068146295607E-2</v>
      </c>
      <c r="T200" s="12">
        <f t="shared" ref="T200:T263" si="18">+M200-M199</f>
        <v>-1.1399999999999935</v>
      </c>
      <c r="U200" s="14">
        <f t="shared" ref="U200:U263" si="19">+J200-M199</f>
        <v>0</v>
      </c>
      <c r="V200" s="12">
        <f t="shared" si="16"/>
        <v>2.0999999999999943</v>
      </c>
      <c r="AA200" s="350">
        <v>45198</v>
      </c>
      <c r="AB200">
        <v>81.67</v>
      </c>
      <c r="AC200">
        <v>82.104799999999997</v>
      </c>
      <c r="AD200">
        <v>14233</v>
      </c>
      <c r="AE200" s="1">
        <f>+AVERAGE($AB$7:AB200)</f>
        <v>88.05623711340202</v>
      </c>
      <c r="AF200" s="1">
        <f>+AVERAGE($AC$7:AC200)</f>
        <v>88.081407253886027</v>
      </c>
    </row>
    <row r="201" spans="2:32" x14ac:dyDescent="0.3">
      <c r="B201" s="8">
        <v>44470</v>
      </c>
      <c r="C201">
        <v>61.88</v>
      </c>
      <c r="D201">
        <v>63.55</v>
      </c>
      <c r="E201">
        <v>61.12</v>
      </c>
      <c r="F201">
        <v>61.96</v>
      </c>
      <c r="G201" s="3">
        <v>1257</v>
      </c>
      <c r="H201" t="s">
        <v>23</v>
      </c>
      <c r="I201" s="2">
        <v>62.626800000000003</v>
      </c>
      <c r="J201" s="7">
        <v>62.93</v>
      </c>
      <c r="K201">
        <v>64.73</v>
      </c>
      <c r="L201">
        <v>62.2</v>
      </c>
      <c r="M201">
        <v>63.13</v>
      </c>
      <c r="N201">
        <v>63.84</v>
      </c>
      <c r="O201" s="3">
        <v>837</v>
      </c>
      <c r="P201" s="2">
        <v>63.8187</v>
      </c>
      <c r="Q201" s="3">
        <v>91901</v>
      </c>
      <c r="R201" s="11">
        <f t="shared" si="15"/>
        <v>52839.810000000005</v>
      </c>
      <c r="S201" s="13">
        <f t="shared" si="17"/>
        <v>4.6148949713558096E-3</v>
      </c>
      <c r="T201" s="12">
        <f t="shared" si="18"/>
        <v>0.28999999999999915</v>
      </c>
      <c r="U201" s="14">
        <f t="shared" si="19"/>
        <v>8.9999999999996305E-2</v>
      </c>
      <c r="V201" s="12">
        <f t="shared" si="16"/>
        <v>2.5300000000000011</v>
      </c>
      <c r="AA201" s="350">
        <v>45201</v>
      </c>
      <c r="AB201">
        <v>80.8</v>
      </c>
      <c r="AC201">
        <v>81.061800000000005</v>
      </c>
      <c r="AD201">
        <v>27763</v>
      </c>
    </row>
    <row r="202" spans="2:32" x14ac:dyDescent="0.3">
      <c r="B202" s="8">
        <v>44473</v>
      </c>
      <c r="C202">
        <v>62.53</v>
      </c>
      <c r="D202">
        <v>64.37</v>
      </c>
      <c r="E202">
        <v>62.38</v>
      </c>
      <c r="F202">
        <v>63.32</v>
      </c>
      <c r="G202" s="3">
        <v>5834</v>
      </c>
      <c r="H202" t="s">
        <v>23</v>
      </c>
      <c r="I202" s="2">
        <v>63.604399999999998</v>
      </c>
      <c r="J202" s="7">
        <v>63.95</v>
      </c>
      <c r="K202">
        <v>65.5</v>
      </c>
      <c r="L202">
        <v>63.5</v>
      </c>
      <c r="M202">
        <v>64.489999999999995</v>
      </c>
      <c r="N202">
        <v>64.64</v>
      </c>
      <c r="O202" s="3">
        <v>1728</v>
      </c>
      <c r="P202" s="2">
        <v>64.777299999999997</v>
      </c>
      <c r="Q202" s="3">
        <v>92276</v>
      </c>
      <c r="R202" s="11">
        <f t="shared" si="15"/>
        <v>111438.71999999999</v>
      </c>
      <c r="S202" s="13">
        <f t="shared" si="17"/>
        <v>2.1542848091240074E-2</v>
      </c>
      <c r="T202" s="12">
        <f t="shared" si="18"/>
        <v>1.3599999999999923</v>
      </c>
      <c r="U202" s="14">
        <f t="shared" si="19"/>
        <v>0.82000000000000028</v>
      </c>
      <c r="V202" s="12">
        <f t="shared" si="16"/>
        <v>2</v>
      </c>
      <c r="AA202" s="350">
        <v>45202</v>
      </c>
      <c r="AB202">
        <v>79.650000000000006</v>
      </c>
      <c r="AC202">
        <v>80.048299999999998</v>
      </c>
      <c r="AD202">
        <v>27463</v>
      </c>
    </row>
    <row r="203" spans="2:32" x14ac:dyDescent="0.3">
      <c r="B203" s="8">
        <v>44474</v>
      </c>
      <c r="C203">
        <v>63.96</v>
      </c>
      <c r="D203">
        <v>65.25</v>
      </c>
      <c r="E203">
        <v>63.67</v>
      </c>
      <c r="F203">
        <v>64.63</v>
      </c>
      <c r="G203" s="3">
        <v>12534</v>
      </c>
      <c r="H203" t="s">
        <v>23</v>
      </c>
      <c r="I203" s="2">
        <v>64.411299999999997</v>
      </c>
      <c r="J203" s="7">
        <v>65.3</v>
      </c>
      <c r="K203">
        <v>66.459999999999994</v>
      </c>
      <c r="L203">
        <v>64.87</v>
      </c>
      <c r="M203">
        <v>65.819999999999993</v>
      </c>
      <c r="N203">
        <v>65.349999999999994</v>
      </c>
      <c r="O203" s="3">
        <v>1082</v>
      </c>
      <c r="P203" s="2">
        <v>65.559600000000003</v>
      </c>
      <c r="Q203" s="3">
        <v>92421</v>
      </c>
      <c r="R203" s="11">
        <f t="shared" si="15"/>
        <v>71217.239999999991</v>
      </c>
      <c r="S203" s="13">
        <f t="shared" si="17"/>
        <v>2.062335245774527E-2</v>
      </c>
      <c r="T203" s="12">
        <f t="shared" si="18"/>
        <v>1.3299999999999983</v>
      </c>
      <c r="U203" s="14">
        <f t="shared" si="19"/>
        <v>0.81000000000000227</v>
      </c>
      <c r="V203" s="12">
        <f t="shared" si="16"/>
        <v>1.5899999999999892</v>
      </c>
      <c r="AA203" s="350">
        <v>45203</v>
      </c>
      <c r="AB203">
        <v>81.67</v>
      </c>
      <c r="AC203">
        <v>81.054299999999998</v>
      </c>
      <c r="AD203">
        <v>34912</v>
      </c>
    </row>
    <row r="204" spans="2:32" x14ac:dyDescent="0.3">
      <c r="B204" s="8">
        <v>44475</v>
      </c>
      <c r="C204">
        <v>64.540000000000006</v>
      </c>
      <c r="D204">
        <v>64.540000000000006</v>
      </c>
      <c r="E204">
        <v>58.81</v>
      </c>
      <c r="F204">
        <v>59.03</v>
      </c>
      <c r="G204" s="3">
        <v>13303</v>
      </c>
      <c r="H204" t="s">
        <v>23</v>
      </c>
      <c r="I204" s="2">
        <v>60.983800000000002</v>
      </c>
      <c r="J204" s="7">
        <v>64.05</v>
      </c>
      <c r="K204">
        <v>64.05</v>
      </c>
      <c r="L204">
        <v>60.22</v>
      </c>
      <c r="M204">
        <v>60.27</v>
      </c>
      <c r="N204">
        <v>60.99</v>
      </c>
      <c r="O204" s="3">
        <v>2451</v>
      </c>
      <c r="P204" s="2">
        <v>62.0364</v>
      </c>
      <c r="Q204" s="3">
        <v>92456</v>
      </c>
      <c r="R204" s="11">
        <f t="shared" si="15"/>
        <v>147721.77000000002</v>
      </c>
      <c r="S204" s="13">
        <f t="shared" si="17"/>
        <v>-8.4320875113947036E-2</v>
      </c>
      <c r="T204" s="12">
        <f t="shared" si="18"/>
        <v>-5.5499999999999901</v>
      </c>
      <c r="U204" s="14">
        <f t="shared" si="19"/>
        <v>-1.769999999999996</v>
      </c>
      <c r="V204" s="12">
        <f t="shared" si="16"/>
        <v>3.8299999999999983</v>
      </c>
      <c r="AA204" s="350">
        <v>45204</v>
      </c>
      <c r="AB204">
        <v>80.510000000000005</v>
      </c>
      <c r="AC204">
        <v>81.038499999999999</v>
      </c>
      <c r="AD204">
        <v>24617</v>
      </c>
    </row>
    <row r="205" spans="2:32" x14ac:dyDescent="0.3">
      <c r="B205" s="8">
        <v>44476</v>
      </c>
      <c r="C205">
        <v>60.01</v>
      </c>
      <c r="D205">
        <v>60.57</v>
      </c>
      <c r="E205">
        <v>57.71</v>
      </c>
      <c r="F205">
        <v>60.3</v>
      </c>
      <c r="G205" s="3">
        <v>4866</v>
      </c>
      <c r="H205" t="s">
        <v>23</v>
      </c>
      <c r="I205" s="2">
        <v>59.423299999999998</v>
      </c>
      <c r="J205" s="7">
        <v>60</v>
      </c>
      <c r="K205">
        <v>61.75</v>
      </c>
      <c r="L205">
        <v>58.97</v>
      </c>
      <c r="M205">
        <v>61.49</v>
      </c>
      <c r="N205">
        <v>61.47</v>
      </c>
      <c r="O205" s="3">
        <v>1271</v>
      </c>
      <c r="P205" s="2">
        <v>60.6967</v>
      </c>
      <c r="Q205" s="3">
        <v>92474</v>
      </c>
      <c r="R205" s="11">
        <f t="shared" si="15"/>
        <v>78153.790000000008</v>
      </c>
      <c r="S205" s="13">
        <f t="shared" si="17"/>
        <v>2.0242243238759006E-2</v>
      </c>
      <c r="T205" s="12">
        <f t="shared" si="18"/>
        <v>1.2199999999999989</v>
      </c>
      <c r="U205" s="14">
        <f t="shared" si="19"/>
        <v>-0.27000000000000313</v>
      </c>
      <c r="V205" s="12">
        <f t="shared" si="16"/>
        <v>2.7800000000000011</v>
      </c>
      <c r="AA205" s="350">
        <v>45205</v>
      </c>
      <c r="AB205">
        <v>80.459999999999994</v>
      </c>
      <c r="AC205">
        <v>80.537300000000002</v>
      </c>
      <c r="AD205">
        <v>15846</v>
      </c>
    </row>
    <row r="206" spans="2:32" x14ac:dyDescent="0.3">
      <c r="B206" s="8">
        <v>44477</v>
      </c>
      <c r="C206">
        <v>59.88</v>
      </c>
      <c r="D206">
        <v>60.4</v>
      </c>
      <c r="E206">
        <v>57.85</v>
      </c>
      <c r="F206">
        <v>58.28</v>
      </c>
      <c r="G206" s="3">
        <v>3331</v>
      </c>
      <c r="H206" t="s">
        <v>23</v>
      </c>
      <c r="I206" s="2">
        <v>59.277900000000002</v>
      </c>
      <c r="J206" s="7">
        <v>61</v>
      </c>
      <c r="K206">
        <v>61.33</v>
      </c>
      <c r="L206">
        <v>59.13</v>
      </c>
      <c r="M206">
        <v>59.47</v>
      </c>
      <c r="N206">
        <v>59.08</v>
      </c>
      <c r="O206" s="3">
        <v>1716</v>
      </c>
      <c r="P206" s="2">
        <v>60.924999999999997</v>
      </c>
      <c r="Q206" s="3">
        <v>92847</v>
      </c>
      <c r="R206" s="11">
        <f t="shared" si="15"/>
        <v>102050.52</v>
      </c>
      <c r="S206" s="13">
        <f t="shared" si="17"/>
        <v>-3.2850870060172399E-2</v>
      </c>
      <c r="T206" s="12">
        <f t="shared" si="18"/>
        <v>-2.0200000000000031</v>
      </c>
      <c r="U206" s="14">
        <f t="shared" si="19"/>
        <v>-0.49000000000000199</v>
      </c>
      <c r="V206" s="12">
        <f t="shared" si="16"/>
        <v>2.1999999999999957</v>
      </c>
      <c r="AA206" s="350">
        <v>45208</v>
      </c>
      <c r="AB206">
        <v>81.75</v>
      </c>
      <c r="AC206">
        <v>81.210099999999997</v>
      </c>
      <c r="AD206">
        <v>36589</v>
      </c>
    </row>
    <row r="207" spans="2:32" x14ac:dyDescent="0.3">
      <c r="B207" s="8">
        <v>44480</v>
      </c>
      <c r="C207">
        <v>58.74</v>
      </c>
      <c r="D207">
        <v>60.17</v>
      </c>
      <c r="E207">
        <v>58.03</v>
      </c>
      <c r="F207">
        <v>59.1</v>
      </c>
      <c r="G207" s="3">
        <v>3453</v>
      </c>
      <c r="H207" t="s">
        <v>23</v>
      </c>
      <c r="I207" s="2">
        <v>59.402700000000003</v>
      </c>
      <c r="J207" s="7">
        <v>61.19</v>
      </c>
      <c r="K207">
        <v>61.38</v>
      </c>
      <c r="L207">
        <v>60.2</v>
      </c>
      <c r="M207">
        <v>60.29</v>
      </c>
      <c r="N207">
        <v>60.18</v>
      </c>
      <c r="O207" s="3">
        <v>242</v>
      </c>
      <c r="P207" s="2">
        <v>60.625100000000003</v>
      </c>
      <c r="Q207" s="3">
        <v>92927</v>
      </c>
      <c r="R207" s="11">
        <f t="shared" si="15"/>
        <v>14590.18</v>
      </c>
      <c r="S207" s="13">
        <f t="shared" si="17"/>
        <v>1.3788464772154008E-2</v>
      </c>
      <c r="T207" s="12">
        <f t="shared" si="18"/>
        <v>0.82000000000000028</v>
      </c>
      <c r="U207" s="14">
        <f t="shared" si="19"/>
        <v>1.7199999999999989</v>
      </c>
      <c r="V207" s="12">
        <f t="shared" si="16"/>
        <v>1.1799999999999997</v>
      </c>
      <c r="AA207" s="350">
        <v>45209</v>
      </c>
      <c r="AB207">
        <v>84.82</v>
      </c>
      <c r="AC207">
        <v>83.972099999999998</v>
      </c>
      <c r="AD207">
        <v>30485</v>
      </c>
    </row>
    <row r="208" spans="2:32" x14ac:dyDescent="0.3">
      <c r="B208" s="8">
        <v>44481</v>
      </c>
      <c r="C208">
        <v>59.04</v>
      </c>
      <c r="D208">
        <v>59.35</v>
      </c>
      <c r="E208">
        <v>58.46</v>
      </c>
      <c r="F208">
        <v>58.9</v>
      </c>
      <c r="G208" s="3">
        <v>2088</v>
      </c>
      <c r="H208" t="s">
        <v>23</v>
      </c>
      <c r="I208" s="2">
        <v>58.966799999999999</v>
      </c>
      <c r="J208" s="7">
        <v>59.7</v>
      </c>
      <c r="K208">
        <v>60.61</v>
      </c>
      <c r="L208">
        <v>59.7</v>
      </c>
      <c r="M208">
        <v>60.07</v>
      </c>
      <c r="N208">
        <v>60.37</v>
      </c>
      <c r="O208" s="3">
        <v>1068</v>
      </c>
      <c r="P208" s="2">
        <v>60.101700000000001</v>
      </c>
      <c r="Q208" s="3">
        <v>93538</v>
      </c>
      <c r="R208" s="11">
        <f t="shared" si="15"/>
        <v>64154.76</v>
      </c>
      <c r="S208" s="13">
        <f t="shared" si="17"/>
        <v>-3.6490296898324948E-3</v>
      </c>
      <c r="T208" s="12">
        <f t="shared" si="18"/>
        <v>-0.21999999999999886</v>
      </c>
      <c r="U208" s="14">
        <f t="shared" si="19"/>
        <v>-0.58999999999999631</v>
      </c>
      <c r="V208" s="12">
        <f t="shared" si="16"/>
        <v>0.90999999999999659</v>
      </c>
      <c r="AA208" s="350">
        <v>45210</v>
      </c>
      <c r="AB208">
        <v>84.12</v>
      </c>
      <c r="AC208">
        <v>84.3322</v>
      </c>
      <c r="AD208">
        <v>30964</v>
      </c>
    </row>
    <row r="209" spans="2:30" x14ac:dyDescent="0.3">
      <c r="B209" s="8">
        <v>44482</v>
      </c>
      <c r="C209">
        <v>59.12</v>
      </c>
      <c r="D209">
        <v>60.06</v>
      </c>
      <c r="E209">
        <v>58.32</v>
      </c>
      <c r="F209">
        <v>59.04</v>
      </c>
      <c r="G209" s="3">
        <v>1995</v>
      </c>
      <c r="H209" t="s">
        <v>23</v>
      </c>
      <c r="I209" s="2">
        <v>59.575400000000002</v>
      </c>
      <c r="J209" s="7">
        <v>61.02</v>
      </c>
      <c r="K209">
        <v>61.02</v>
      </c>
      <c r="L209">
        <v>59.36</v>
      </c>
      <c r="M209">
        <v>60.16</v>
      </c>
      <c r="N209">
        <v>60.25</v>
      </c>
      <c r="O209" s="3">
        <v>1592</v>
      </c>
      <c r="P209" s="2">
        <v>60.290300000000002</v>
      </c>
      <c r="Q209" s="3">
        <v>94309</v>
      </c>
      <c r="R209" s="11">
        <f t="shared" si="15"/>
        <v>95774.720000000001</v>
      </c>
      <c r="S209" s="13">
        <f t="shared" si="17"/>
        <v>1.4982520392874399E-3</v>
      </c>
      <c r="T209" s="12">
        <f t="shared" si="18"/>
        <v>8.9999999999996305E-2</v>
      </c>
      <c r="U209" s="14">
        <f t="shared" si="19"/>
        <v>0.95000000000000284</v>
      </c>
      <c r="V209" s="12">
        <f t="shared" si="16"/>
        <v>1.6600000000000037</v>
      </c>
      <c r="AA209" s="350">
        <v>45211</v>
      </c>
      <c r="AB209">
        <v>85.23</v>
      </c>
      <c r="AC209">
        <v>84.893500000000003</v>
      </c>
      <c r="AD209">
        <v>19116</v>
      </c>
    </row>
    <row r="210" spans="2:30" x14ac:dyDescent="0.3">
      <c r="B210" s="8">
        <v>44483</v>
      </c>
      <c r="C210">
        <v>59.64</v>
      </c>
      <c r="D210">
        <v>61.68</v>
      </c>
      <c r="E210">
        <v>59.45</v>
      </c>
      <c r="F210">
        <v>61.41</v>
      </c>
      <c r="G210" s="3">
        <v>1214</v>
      </c>
      <c r="H210" t="s">
        <v>23</v>
      </c>
      <c r="I210" s="2">
        <v>60.701700000000002</v>
      </c>
      <c r="J210" s="7">
        <v>60.5</v>
      </c>
      <c r="K210">
        <v>62.5</v>
      </c>
      <c r="L210">
        <v>60.5</v>
      </c>
      <c r="M210">
        <v>62.51</v>
      </c>
      <c r="N210">
        <v>62.4</v>
      </c>
      <c r="O210" s="3">
        <v>1831</v>
      </c>
      <c r="P210" s="2">
        <v>60.970599999999997</v>
      </c>
      <c r="Q210" s="3">
        <v>94966</v>
      </c>
      <c r="R210" s="11">
        <f t="shared" si="15"/>
        <v>114455.81</v>
      </c>
      <c r="S210" s="13">
        <f t="shared" si="17"/>
        <v>3.90625E-2</v>
      </c>
      <c r="T210" s="12">
        <f t="shared" si="18"/>
        <v>2.3500000000000014</v>
      </c>
      <c r="U210" s="14">
        <f t="shared" si="19"/>
        <v>0.34000000000000341</v>
      </c>
      <c r="V210" s="12">
        <f t="shared" si="16"/>
        <v>2</v>
      </c>
      <c r="AA210" s="350">
        <v>45212</v>
      </c>
      <c r="AB210">
        <v>85.95</v>
      </c>
      <c r="AC210">
        <v>85.679000000000002</v>
      </c>
      <c r="AD210">
        <v>26594</v>
      </c>
    </row>
    <row r="211" spans="2:30" x14ac:dyDescent="0.3">
      <c r="B211" s="8">
        <v>44484</v>
      </c>
      <c r="C211">
        <v>61.54</v>
      </c>
      <c r="D211">
        <v>61.71</v>
      </c>
      <c r="E211">
        <v>58.35</v>
      </c>
      <c r="F211">
        <v>59.42</v>
      </c>
      <c r="G211" s="3">
        <v>4198</v>
      </c>
      <c r="H211" t="s">
        <v>23</v>
      </c>
      <c r="I211" s="2">
        <v>59.967300000000002</v>
      </c>
      <c r="J211" s="7">
        <v>62.68</v>
      </c>
      <c r="K211">
        <v>62.68</v>
      </c>
      <c r="L211">
        <v>59.43</v>
      </c>
      <c r="M211">
        <v>60.5</v>
      </c>
      <c r="N211">
        <v>59.43</v>
      </c>
      <c r="O211" s="3">
        <v>199</v>
      </c>
      <c r="P211" s="2">
        <v>61.856699999999996</v>
      </c>
      <c r="Q211" s="3">
        <v>95034</v>
      </c>
      <c r="R211" s="11">
        <f t="shared" si="15"/>
        <v>12039.5</v>
      </c>
      <c r="S211" s="13">
        <f t="shared" si="17"/>
        <v>-3.2154855223164303E-2</v>
      </c>
      <c r="T211" s="12">
        <f t="shared" si="18"/>
        <v>-2.009999999999998</v>
      </c>
      <c r="U211" s="14">
        <f t="shared" si="19"/>
        <v>0.17000000000000171</v>
      </c>
      <c r="V211" s="12">
        <f t="shared" si="16"/>
        <v>3.25</v>
      </c>
    </row>
    <row r="212" spans="2:30" x14ac:dyDescent="0.3">
      <c r="B212" s="8">
        <v>44487</v>
      </c>
      <c r="C212">
        <v>58.71</v>
      </c>
      <c r="D212">
        <v>59.53</v>
      </c>
      <c r="E212">
        <v>57.25</v>
      </c>
      <c r="F212">
        <v>58.53</v>
      </c>
      <c r="G212" s="3">
        <v>2150</v>
      </c>
      <c r="H212" t="s">
        <v>23</v>
      </c>
      <c r="I212" s="2">
        <v>58.2804</v>
      </c>
      <c r="J212" s="7">
        <v>60</v>
      </c>
      <c r="K212">
        <v>60.35</v>
      </c>
      <c r="L212">
        <v>58.34</v>
      </c>
      <c r="M212">
        <v>59.63</v>
      </c>
      <c r="N212">
        <v>58.46</v>
      </c>
      <c r="O212" s="3">
        <v>469</v>
      </c>
      <c r="P212" s="2">
        <v>59.777900000000002</v>
      </c>
      <c r="Q212" s="3">
        <v>95148</v>
      </c>
      <c r="R212" s="11">
        <f t="shared" si="15"/>
        <v>27966.47</v>
      </c>
      <c r="S212" s="13">
        <f t="shared" si="17"/>
        <v>-1.4380165289256119E-2</v>
      </c>
      <c r="T212" s="12">
        <f t="shared" si="18"/>
        <v>-0.86999999999999744</v>
      </c>
      <c r="U212" s="14">
        <f t="shared" si="19"/>
        <v>-0.5</v>
      </c>
      <c r="V212" s="12">
        <f t="shared" si="16"/>
        <v>2.009999999999998</v>
      </c>
    </row>
    <row r="213" spans="2:30" x14ac:dyDescent="0.3">
      <c r="B213" s="8">
        <v>44488</v>
      </c>
      <c r="C213">
        <v>57.87</v>
      </c>
      <c r="D213">
        <v>58.29</v>
      </c>
      <c r="E213">
        <v>54.33</v>
      </c>
      <c r="F213">
        <v>54.52</v>
      </c>
      <c r="G213" s="3">
        <v>2870</v>
      </c>
      <c r="H213" t="s">
        <v>23</v>
      </c>
      <c r="I213" s="2">
        <v>56.926600000000001</v>
      </c>
      <c r="J213" s="7">
        <v>58.86</v>
      </c>
      <c r="K213">
        <v>59.35</v>
      </c>
      <c r="L213">
        <v>55.29</v>
      </c>
      <c r="M213">
        <v>55.63</v>
      </c>
      <c r="N213">
        <v>56.27</v>
      </c>
      <c r="O213" s="3">
        <v>1018</v>
      </c>
      <c r="P213" s="2">
        <v>57.461799999999997</v>
      </c>
      <c r="Q213" s="3">
        <v>95160</v>
      </c>
      <c r="R213" s="11">
        <f t="shared" si="15"/>
        <v>56631.340000000004</v>
      </c>
      <c r="S213" s="13">
        <f t="shared" si="17"/>
        <v>-6.708032869361058E-2</v>
      </c>
      <c r="T213" s="12">
        <f t="shared" si="18"/>
        <v>-4</v>
      </c>
      <c r="U213" s="14">
        <f t="shared" si="19"/>
        <v>-0.77000000000000313</v>
      </c>
      <c r="V213" s="12">
        <f t="shared" si="16"/>
        <v>4.0600000000000023</v>
      </c>
    </row>
    <row r="214" spans="2:30" x14ac:dyDescent="0.3">
      <c r="B214" s="8">
        <v>44489</v>
      </c>
      <c r="C214">
        <v>54.68</v>
      </c>
      <c r="D214">
        <v>57.96</v>
      </c>
      <c r="E214">
        <v>54.68</v>
      </c>
      <c r="F214">
        <v>57.76</v>
      </c>
      <c r="G214" s="3">
        <v>4168</v>
      </c>
      <c r="H214" t="s">
        <v>23</v>
      </c>
      <c r="I214" s="2">
        <v>56.377800000000001</v>
      </c>
      <c r="J214" s="7">
        <v>57</v>
      </c>
      <c r="K214">
        <v>59.05</v>
      </c>
      <c r="L214">
        <v>56.83</v>
      </c>
      <c r="M214">
        <v>58.84</v>
      </c>
      <c r="N214">
        <v>58.67</v>
      </c>
      <c r="O214" s="3">
        <v>1781</v>
      </c>
      <c r="P214" s="2">
        <v>57.616199999999999</v>
      </c>
      <c r="Q214" s="3">
        <v>96404</v>
      </c>
      <c r="R214" s="11">
        <f t="shared" si="15"/>
        <v>104794.04000000001</v>
      </c>
      <c r="S214" s="13">
        <f t="shared" si="17"/>
        <v>5.7702678410929353E-2</v>
      </c>
      <c r="T214" s="12">
        <f t="shared" si="18"/>
        <v>3.2100000000000009</v>
      </c>
      <c r="U214" s="14">
        <f t="shared" si="19"/>
        <v>1.3699999999999974</v>
      </c>
      <c r="V214" s="12">
        <f t="shared" si="16"/>
        <v>2.2199999999999989</v>
      </c>
    </row>
    <row r="215" spans="2:30" x14ac:dyDescent="0.3">
      <c r="B215" s="8">
        <v>44490</v>
      </c>
      <c r="C215">
        <v>57.31</v>
      </c>
      <c r="D215">
        <v>58.54</v>
      </c>
      <c r="E215">
        <v>56.79</v>
      </c>
      <c r="F215">
        <v>57.95</v>
      </c>
      <c r="G215" s="3">
        <v>4084</v>
      </c>
      <c r="H215" t="s">
        <v>23</v>
      </c>
      <c r="I215" s="2">
        <v>57.8596</v>
      </c>
      <c r="J215" s="7">
        <v>58.51</v>
      </c>
      <c r="K215">
        <v>59.6</v>
      </c>
      <c r="L215">
        <v>57.9</v>
      </c>
      <c r="M215">
        <v>59.06</v>
      </c>
      <c r="N215">
        <v>59.2</v>
      </c>
      <c r="O215" s="3">
        <v>858</v>
      </c>
      <c r="P215" s="2">
        <v>58.8414</v>
      </c>
      <c r="Q215" s="3">
        <v>96116</v>
      </c>
      <c r="R215" s="11">
        <f t="shared" si="15"/>
        <v>50673.48</v>
      </c>
      <c r="S215" s="13">
        <f t="shared" si="17"/>
        <v>3.7389530931339898E-3</v>
      </c>
      <c r="T215" s="12">
        <f t="shared" si="18"/>
        <v>0.21999999999999886</v>
      </c>
      <c r="U215" s="14">
        <f t="shared" si="19"/>
        <v>-0.3300000000000054</v>
      </c>
      <c r="V215" s="12">
        <f t="shared" si="16"/>
        <v>1.7000000000000028</v>
      </c>
    </row>
    <row r="216" spans="2:30" x14ac:dyDescent="0.3">
      <c r="B216" s="8">
        <v>44491</v>
      </c>
      <c r="C216">
        <v>57.94</v>
      </c>
      <c r="D216">
        <v>60.03</v>
      </c>
      <c r="E216">
        <v>57.94</v>
      </c>
      <c r="F216">
        <v>58.24</v>
      </c>
      <c r="G216" s="3">
        <v>4011</v>
      </c>
      <c r="H216" t="s">
        <v>23</v>
      </c>
      <c r="I216" s="2">
        <v>59.2622</v>
      </c>
      <c r="J216" s="7">
        <v>59.64</v>
      </c>
      <c r="K216">
        <v>61.05</v>
      </c>
      <c r="L216">
        <v>59.64</v>
      </c>
      <c r="M216">
        <v>59.34</v>
      </c>
      <c r="N216">
        <v>60.05</v>
      </c>
      <c r="O216" s="3">
        <v>217</v>
      </c>
      <c r="P216" s="2">
        <v>60.598700000000001</v>
      </c>
      <c r="Q216" s="3">
        <v>96175</v>
      </c>
      <c r="R216" s="11">
        <f t="shared" si="15"/>
        <v>12876.78</v>
      </c>
      <c r="S216" s="13">
        <f t="shared" si="17"/>
        <v>4.7409414155097362E-3</v>
      </c>
      <c r="T216" s="12">
        <f t="shared" si="18"/>
        <v>0.28000000000000114</v>
      </c>
      <c r="U216" s="14">
        <f t="shared" si="19"/>
        <v>0.57999999999999829</v>
      </c>
      <c r="V216" s="12">
        <f t="shared" si="16"/>
        <v>1.4099999999999966</v>
      </c>
    </row>
    <row r="217" spans="2:30" x14ac:dyDescent="0.3">
      <c r="B217" s="8">
        <v>44494</v>
      </c>
      <c r="C217">
        <v>59.14</v>
      </c>
      <c r="D217">
        <v>59.55</v>
      </c>
      <c r="E217">
        <v>58.64</v>
      </c>
      <c r="F217">
        <v>58.96</v>
      </c>
      <c r="G217" s="3">
        <v>3798</v>
      </c>
      <c r="H217" t="s">
        <v>23</v>
      </c>
      <c r="I217" s="2">
        <v>59.135800000000003</v>
      </c>
      <c r="J217" s="7">
        <v>60.38</v>
      </c>
      <c r="K217">
        <v>60.75</v>
      </c>
      <c r="L217">
        <v>59.75</v>
      </c>
      <c r="M217">
        <v>60.05</v>
      </c>
      <c r="N217">
        <v>60.35</v>
      </c>
      <c r="O217" s="3">
        <v>1012</v>
      </c>
      <c r="P217" s="2">
        <v>60.341700000000003</v>
      </c>
      <c r="Q217" s="3">
        <v>96535</v>
      </c>
      <c r="R217" s="11">
        <f t="shared" si="15"/>
        <v>60770.6</v>
      </c>
      <c r="S217" s="13">
        <f t="shared" si="17"/>
        <v>1.1964947758678735E-2</v>
      </c>
      <c r="T217" s="12">
        <f t="shared" si="18"/>
        <v>0.70999999999999375</v>
      </c>
      <c r="U217" s="14">
        <f t="shared" si="19"/>
        <v>1.0399999999999991</v>
      </c>
      <c r="V217" s="12">
        <f t="shared" si="16"/>
        <v>1</v>
      </c>
    </row>
    <row r="218" spans="2:30" x14ac:dyDescent="0.3">
      <c r="B218" s="8">
        <v>44495</v>
      </c>
      <c r="C218">
        <v>59.23</v>
      </c>
      <c r="D218">
        <v>60.06</v>
      </c>
      <c r="E218">
        <v>58.75</v>
      </c>
      <c r="F218">
        <v>59.78</v>
      </c>
      <c r="G218" s="3">
        <v>2948</v>
      </c>
      <c r="H218" t="s">
        <v>23</v>
      </c>
      <c r="I218" s="2">
        <v>59.700800000000001</v>
      </c>
      <c r="J218" s="7">
        <v>60</v>
      </c>
      <c r="K218">
        <v>61.25</v>
      </c>
      <c r="L218">
        <v>60</v>
      </c>
      <c r="M218">
        <v>60.88</v>
      </c>
      <c r="N218">
        <v>60.84</v>
      </c>
      <c r="O218" s="3">
        <v>569</v>
      </c>
      <c r="P218" s="2">
        <v>60.868299999999998</v>
      </c>
      <c r="Q218" s="3">
        <v>96728</v>
      </c>
      <c r="R218" s="11">
        <f t="shared" si="15"/>
        <v>34640.720000000001</v>
      </c>
      <c r="S218" s="13">
        <f t="shared" si="17"/>
        <v>1.3821815154038353E-2</v>
      </c>
      <c r="T218" s="12">
        <f t="shared" si="18"/>
        <v>0.8300000000000054</v>
      </c>
      <c r="U218" s="14">
        <f t="shared" si="19"/>
        <v>-4.9999999999997158E-2</v>
      </c>
      <c r="V218" s="12">
        <f t="shared" si="16"/>
        <v>1.25</v>
      </c>
    </row>
    <row r="219" spans="2:30" x14ac:dyDescent="0.3">
      <c r="B219" s="8">
        <v>44496</v>
      </c>
      <c r="C219">
        <v>59.59</v>
      </c>
      <c r="D219">
        <v>59.99</v>
      </c>
      <c r="E219">
        <v>58.84</v>
      </c>
      <c r="F219">
        <v>59.88</v>
      </c>
      <c r="G219" s="3">
        <v>5005</v>
      </c>
      <c r="H219" t="s">
        <v>23</v>
      </c>
      <c r="I219" s="2">
        <v>59.2515</v>
      </c>
      <c r="J219" s="7">
        <v>60.3</v>
      </c>
      <c r="K219">
        <v>61.09</v>
      </c>
      <c r="L219">
        <v>59.95</v>
      </c>
      <c r="M219">
        <v>60.98</v>
      </c>
      <c r="N219">
        <v>60.87</v>
      </c>
      <c r="O219" s="3">
        <v>845</v>
      </c>
      <c r="P219" s="2">
        <v>60.330399999999997</v>
      </c>
      <c r="Q219" s="3">
        <v>96959</v>
      </c>
      <c r="R219" s="11">
        <f t="shared" si="15"/>
        <v>51528.1</v>
      </c>
      <c r="S219" s="13">
        <f t="shared" si="17"/>
        <v>1.6425755584756896E-3</v>
      </c>
      <c r="T219" s="12">
        <f t="shared" si="18"/>
        <v>9.9999999999994316E-2</v>
      </c>
      <c r="U219" s="14">
        <f t="shared" si="19"/>
        <v>-0.5800000000000054</v>
      </c>
      <c r="V219" s="12">
        <f t="shared" si="16"/>
        <v>1.1400000000000006</v>
      </c>
    </row>
    <row r="220" spans="2:30" x14ac:dyDescent="0.3">
      <c r="B220" s="8">
        <v>44497</v>
      </c>
      <c r="C220">
        <v>59.75</v>
      </c>
      <c r="D220">
        <v>59.75</v>
      </c>
      <c r="E220">
        <v>57.94</v>
      </c>
      <c r="F220">
        <v>58.56</v>
      </c>
      <c r="G220" s="3">
        <v>2476</v>
      </c>
      <c r="H220" t="s">
        <v>23</v>
      </c>
      <c r="I220" s="2">
        <v>58.748600000000003</v>
      </c>
      <c r="J220" s="7">
        <v>60.33</v>
      </c>
      <c r="K220">
        <v>60.45</v>
      </c>
      <c r="L220">
        <v>59.4</v>
      </c>
      <c r="M220">
        <v>59.65</v>
      </c>
      <c r="N220">
        <v>59.78</v>
      </c>
      <c r="O220" s="3">
        <v>454</v>
      </c>
      <c r="P220" s="2">
        <v>60.002400000000002</v>
      </c>
      <c r="Q220" s="3">
        <v>97257</v>
      </c>
      <c r="R220" s="11">
        <f t="shared" si="15"/>
        <v>27081.1</v>
      </c>
      <c r="S220" s="13">
        <f t="shared" si="17"/>
        <v>-2.1810429649065211E-2</v>
      </c>
      <c r="T220" s="12">
        <f t="shared" si="18"/>
        <v>-1.3299999999999983</v>
      </c>
      <c r="U220" s="14">
        <f t="shared" si="19"/>
        <v>-0.64999999999999858</v>
      </c>
      <c r="V220" s="12">
        <f t="shared" si="16"/>
        <v>1.0500000000000043</v>
      </c>
    </row>
    <row r="221" spans="2:30" x14ac:dyDescent="0.3">
      <c r="B221" s="8">
        <v>44498</v>
      </c>
      <c r="C221">
        <v>58.7</v>
      </c>
      <c r="D221">
        <v>59.31</v>
      </c>
      <c r="E221">
        <v>58.25</v>
      </c>
      <c r="F221">
        <v>58.69</v>
      </c>
      <c r="G221" s="3">
        <v>2378</v>
      </c>
      <c r="H221" t="s">
        <v>23</v>
      </c>
      <c r="I221" s="2">
        <v>58.724600000000002</v>
      </c>
      <c r="J221" s="7">
        <v>59.77</v>
      </c>
      <c r="K221">
        <v>60.44</v>
      </c>
      <c r="L221">
        <v>59.36</v>
      </c>
      <c r="M221">
        <v>59.8</v>
      </c>
      <c r="N221">
        <v>59.78</v>
      </c>
      <c r="O221" s="3">
        <v>292</v>
      </c>
      <c r="P221" s="2">
        <v>60.011800000000001</v>
      </c>
      <c r="Q221" s="3">
        <v>97463</v>
      </c>
      <c r="R221" s="11">
        <f t="shared" si="15"/>
        <v>17461.599999999999</v>
      </c>
      <c r="S221" s="13">
        <f t="shared" si="17"/>
        <v>2.5146689019279744E-3</v>
      </c>
      <c r="T221" s="12">
        <f t="shared" si="18"/>
        <v>0.14999999999999858</v>
      </c>
      <c r="U221" s="14">
        <f t="shared" si="19"/>
        <v>0.12000000000000455</v>
      </c>
      <c r="V221" s="12">
        <f t="shared" si="16"/>
        <v>1.0799999999999983</v>
      </c>
    </row>
    <row r="222" spans="2:30" x14ac:dyDescent="0.3">
      <c r="B222" s="8">
        <v>44501</v>
      </c>
      <c r="C222">
        <v>59.35</v>
      </c>
      <c r="D222">
        <v>60.35</v>
      </c>
      <c r="E222">
        <v>56.68</v>
      </c>
      <c r="F222">
        <v>56.93</v>
      </c>
      <c r="G222" s="3">
        <v>1021</v>
      </c>
      <c r="H222" t="s">
        <v>23</v>
      </c>
      <c r="I222" s="2">
        <v>58.2393</v>
      </c>
      <c r="J222" s="7">
        <v>60.38</v>
      </c>
      <c r="K222">
        <v>61.23</v>
      </c>
      <c r="L222">
        <v>57.79</v>
      </c>
      <c r="M222">
        <v>58.02</v>
      </c>
      <c r="N222">
        <v>57.88</v>
      </c>
      <c r="O222" s="3">
        <v>451</v>
      </c>
      <c r="P222" s="2">
        <v>60.214300000000001</v>
      </c>
      <c r="Q222" s="3">
        <v>97662</v>
      </c>
      <c r="R222" s="11">
        <f t="shared" si="15"/>
        <v>26167.02</v>
      </c>
      <c r="S222" s="13">
        <f t="shared" si="17"/>
        <v>-2.9765886287625332E-2</v>
      </c>
      <c r="T222" s="12">
        <f t="shared" si="18"/>
        <v>-1.779999999999994</v>
      </c>
      <c r="U222" s="14">
        <f t="shared" si="19"/>
        <v>0.5800000000000054</v>
      </c>
      <c r="V222" s="12">
        <f t="shared" si="16"/>
        <v>3.4399999999999977</v>
      </c>
    </row>
    <row r="223" spans="2:30" x14ac:dyDescent="0.3">
      <c r="B223" s="8">
        <v>44502</v>
      </c>
      <c r="C223">
        <v>57.18</v>
      </c>
      <c r="D223">
        <v>59.59</v>
      </c>
      <c r="E223">
        <v>57.18</v>
      </c>
      <c r="F223">
        <v>59.45</v>
      </c>
      <c r="G223" s="3">
        <v>1862</v>
      </c>
      <c r="H223" t="s">
        <v>23</v>
      </c>
      <c r="I223" s="2">
        <v>58.526699999999998</v>
      </c>
      <c r="J223" s="7">
        <v>58.47</v>
      </c>
      <c r="K223">
        <v>60.65</v>
      </c>
      <c r="L223">
        <v>58.41</v>
      </c>
      <c r="M223">
        <v>60.53</v>
      </c>
      <c r="N223">
        <v>60.48</v>
      </c>
      <c r="O223" s="3">
        <v>2283</v>
      </c>
      <c r="P223" s="2">
        <v>59.462800000000001</v>
      </c>
      <c r="Q223" s="3">
        <v>97911</v>
      </c>
      <c r="R223" s="11">
        <f t="shared" si="15"/>
        <v>138189.99</v>
      </c>
      <c r="S223" s="13">
        <f t="shared" si="17"/>
        <v>4.3260944501895882E-2</v>
      </c>
      <c r="T223" s="12">
        <f t="shared" si="18"/>
        <v>2.509999999999998</v>
      </c>
      <c r="U223" s="14">
        <f t="shared" si="19"/>
        <v>0.44999999999999574</v>
      </c>
      <c r="V223" s="12">
        <f t="shared" si="16"/>
        <v>2.240000000000002</v>
      </c>
    </row>
    <row r="224" spans="2:30" x14ac:dyDescent="0.3">
      <c r="B224" s="8">
        <v>44503</v>
      </c>
      <c r="C224">
        <v>59.4</v>
      </c>
      <c r="D224">
        <v>60.3</v>
      </c>
      <c r="E224">
        <v>59.12</v>
      </c>
      <c r="F224">
        <v>59.82</v>
      </c>
      <c r="G224" s="3">
        <v>2045</v>
      </c>
      <c r="H224" t="s">
        <v>23</v>
      </c>
      <c r="I224" s="2">
        <v>59.807499999999997</v>
      </c>
      <c r="J224" s="7">
        <v>60.68</v>
      </c>
      <c r="K224">
        <v>61.18</v>
      </c>
      <c r="L224">
        <v>60.18</v>
      </c>
      <c r="M224">
        <v>60.89</v>
      </c>
      <c r="N224">
        <v>60.75</v>
      </c>
      <c r="O224" s="3">
        <v>240</v>
      </c>
      <c r="P224" s="2">
        <v>60.992800000000003</v>
      </c>
      <c r="Q224" s="3">
        <v>98007</v>
      </c>
      <c r="R224" s="11">
        <f t="shared" si="15"/>
        <v>14613.6</v>
      </c>
      <c r="S224" s="13">
        <f t="shared" si="17"/>
        <v>5.9474640674046508E-3</v>
      </c>
      <c r="T224" s="12">
        <f t="shared" si="18"/>
        <v>0.35999999999999943</v>
      </c>
      <c r="U224" s="14">
        <f t="shared" si="19"/>
        <v>0.14999999999999858</v>
      </c>
      <c r="V224" s="12">
        <f t="shared" si="16"/>
        <v>1</v>
      </c>
    </row>
    <row r="225" spans="2:22" x14ac:dyDescent="0.3">
      <c r="B225" s="8">
        <v>44504</v>
      </c>
      <c r="C225">
        <v>59.45</v>
      </c>
      <c r="D225">
        <v>61.28</v>
      </c>
      <c r="E225">
        <v>59</v>
      </c>
      <c r="F225">
        <v>59.86</v>
      </c>
      <c r="G225" s="3">
        <v>1024</v>
      </c>
      <c r="H225" t="s">
        <v>23</v>
      </c>
      <c r="I225" s="2">
        <v>59.971200000000003</v>
      </c>
      <c r="J225" s="7">
        <v>61.35</v>
      </c>
      <c r="K225">
        <v>62.36</v>
      </c>
      <c r="L225">
        <v>60.08</v>
      </c>
      <c r="M225">
        <v>60.94</v>
      </c>
      <c r="N225">
        <v>60.93</v>
      </c>
      <c r="O225" s="3">
        <v>922</v>
      </c>
      <c r="P225" s="2">
        <v>61.618000000000002</v>
      </c>
      <c r="Q225" s="3">
        <v>98345</v>
      </c>
      <c r="R225" s="11">
        <f t="shared" si="15"/>
        <v>56186.68</v>
      </c>
      <c r="S225" s="13">
        <f t="shared" si="17"/>
        <v>8.2115289866968588E-4</v>
      </c>
      <c r="T225" s="12">
        <f t="shared" si="18"/>
        <v>4.9999999999997158E-2</v>
      </c>
      <c r="U225" s="14">
        <f t="shared" si="19"/>
        <v>0.46000000000000085</v>
      </c>
      <c r="V225" s="12">
        <f t="shared" si="16"/>
        <v>2.2800000000000011</v>
      </c>
    </row>
    <row r="226" spans="2:22" x14ac:dyDescent="0.3">
      <c r="B226" s="8">
        <v>44505</v>
      </c>
      <c r="C226">
        <v>59.94</v>
      </c>
      <c r="D226">
        <v>60.78</v>
      </c>
      <c r="E226">
        <v>59.31</v>
      </c>
      <c r="F226">
        <v>59.39</v>
      </c>
      <c r="G226" s="3">
        <v>1279</v>
      </c>
      <c r="H226" t="s">
        <v>23</v>
      </c>
      <c r="I226" s="2">
        <v>59.849400000000003</v>
      </c>
      <c r="J226" s="7">
        <v>61.79</v>
      </c>
      <c r="K226">
        <v>62.08</v>
      </c>
      <c r="L226">
        <v>60.43</v>
      </c>
      <c r="M226">
        <v>60.52</v>
      </c>
      <c r="N226">
        <v>60.72</v>
      </c>
      <c r="O226" s="3">
        <v>815</v>
      </c>
      <c r="P226" s="2">
        <v>61.199100000000001</v>
      </c>
      <c r="Q226" s="3">
        <v>98619</v>
      </c>
      <c r="R226" s="11">
        <f t="shared" si="15"/>
        <v>49323.8</v>
      </c>
      <c r="S226" s="13">
        <f t="shared" si="17"/>
        <v>-6.8920249425663549E-3</v>
      </c>
      <c r="T226" s="12">
        <f t="shared" si="18"/>
        <v>-0.4199999999999946</v>
      </c>
      <c r="U226" s="14">
        <f t="shared" si="19"/>
        <v>0.85000000000000142</v>
      </c>
      <c r="V226" s="12">
        <f t="shared" si="16"/>
        <v>1.6499999999999986</v>
      </c>
    </row>
    <row r="227" spans="2:22" x14ac:dyDescent="0.3">
      <c r="B227" s="8">
        <v>44508</v>
      </c>
      <c r="C227">
        <v>60.09</v>
      </c>
      <c r="D227">
        <v>61.05</v>
      </c>
      <c r="E227">
        <v>60.08</v>
      </c>
      <c r="F227">
        <v>60.62</v>
      </c>
      <c r="G227" s="3">
        <v>1495</v>
      </c>
      <c r="H227" t="s">
        <v>23</v>
      </c>
      <c r="I227" s="2">
        <v>60.431899999999999</v>
      </c>
      <c r="J227" s="7">
        <v>61.67</v>
      </c>
      <c r="K227">
        <v>61.91</v>
      </c>
      <c r="L227">
        <v>60.94</v>
      </c>
      <c r="M227">
        <v>61.75</v>
      </c>
      <c r="N227">
        <v>61.77</v>
      </c>
      <c r="O227" s="3">
        <v>3848</v>
      </c>
      <c r="P227" s="2">
        <v>61.4878</v>
      </c>
      <c r="Q227" s="3">
        <v>100688</v>
      </c>
      <c r="R227" s="11">
        <f t="shared" si="15"/>
        <v>237614</v>
      </c>
      <c r="S227" s="13">
        <f t="shared" si="17"/>
        <v>2.0323859881030915E-2</v>
      </c>
      <c r="T227" s="12">
        <f t="shared" si="18"/>
        <v>1.2299999999999969</v>
      </c>
      <c r="U227" s="14">
        <f t="shared" si="19"/>
        <v>1.1499999999999986</v>
      </c>
      <c r="V227" s="12">
        <f t="shared" si="16"/>
        <v>0.96999999999999886</v>
      </c>
    </row>
    <row r="228" spans="2:22" x14ac:dyDescent="0.3">
      <c r="B228" s="8">
        <v>44509</v>
      </c>
      <c r="C228">
        <v>60.48</v>
      </c>
      <c r="D228">
        <v>61.05</v>
      </c>
      <c r="E228">
        <v>59.91</v>
      </c>
      <c r="F228">
        <v>60.41</v>
      </c>
      <c r="G228" s="3">
        <v>7161</v>
      </c>
      <c r="H228" t="s">
        <v>23</v>
      </c>
      <c r="I228" s="2">
        <v>60.64</v>
      </c>
      <c r="J228" s="7">
        <v>61.33</v>
      </c>
      <c r="K228">
        <v>62.21</v>
      </c>
      <c r="L228">
        <v>61.33</v>
      </c>
      <c r="M228">
        <v>61.53</v>
      </c>
      <c r="N228">
        <v>61.39</v>
      </c>
      <c r="O228" s="3">
        <v>3035</v>
      </c>
      <c r="P228" s="2">
        <v>61.973100000000002</v>
      </c>
      <c r="Q228" s="3">
        <v>101059</v>
      </c>
      <c r="R228" s="11">
        <f t="shared" si="15"/>
        <v>186743.55000000002</v>
      </c>
      <c r="S228" s="13">
        <f t="shared" si="17"/>
        <v>-3.5627530364372717E-3</v>
      </c>
      <c r="T228" s="12">
        <f t="shared" si="18"/>
        <v>-0.21999999999999886</v>
      </c>
      <c r="U228" s="14">
        <f t="shared" si="19"/>
        <v>-0.42000000000000171</v>
      </c>
      <c r="V228" s="12">
        <f t="shared" si="16"/>
        <v>0.88000000000000256</v>
      </c>
    </row>
    <row r="229" spans="2:22" x14ac:dyDescent="0.3">
      <c r="B229" s="8">
        <v>44510</v>
      </c>
      <c r="C229">
        <v>60.19</v>
      </c>
      <c r="D229">
        <v>63.2</v>
      </c>
      <c r="E229">
        <v>59.84</v>
      </c>
      <c r="F229">
        <v>63.16</v>
      </c>
      <c r="G229" s="3">
        <v>1569</v>
      </c>
      <c r="H229" t="s">
        <v>23</v>
      </c>
      <c r="I229" s="2">
        <v>61.424300000000002</v>
      </c>
      <c r="J229" s="7">
        <v>61.55</v>
      </c>
      <c r="K229">
        <v>64.349999999999994</v>
      </c>
      <c r="L229">
        <v>61.43</v>
      </c>
      <c r="M229">
        <v>64.260000000000005</v>
      </c>
      <c r="N229">
        <v>64.02</v>
      </c>
      <c r="O229" s="3">
        <v>1214</v>
      </c>
      <c r="P229" s="2">
        <v>62.685400000000001</v>
      </c>
      <c r="Q229" s="3">
        <v>101605</v>
      </c>
      <c r="R229" s="11">
        <f t="shared" si="15"/>
        <v>78011.64</v>
      </c>
      <c r="S229" s="13">
        <f t="shared" si="17"/>
        <v>4.4368600682593851E-2</v>
      </c>
      <c r="T229" s="12">
        <f t="shared" si="18"/>
        <v>2.730000000000004</v>
      </c>
      <c r="U229" s="14">
        <f t="shared" si="19"/>
        <v>1.9999999999996021E-2</v>
      </c>
      <c r="V229" s="12">
        <f t="shared" si="16"/>
        <v>2.9199999999999946</v>
      </c>
    </row>
    <row r="230" spans="2:22" x14ac:dyDescent="0.3">
      <c r="B230" s="8">
        <v>44511</v>
      </c>
      <c r="C230">
        <v>62.79</v>
      </c>
      <c r="D230">
        <v>63.81</v>
      </c>
      <c r="E230">
        <v>62.19</v>
      </c>
      <c r="F230">
        <v>63.7</v>
      </c>
      <c r="G230" s="3">
        <v>921</v>
      </c>
      <c r="H230" t="s">
        <v>23</v>
      </c>
      <c r="I230" s="2">
        <v>63.112499999999997</v>
      </c>
      <c r="J230" s="7">
        <v>63.99</v>
      </c>
      <c r="K230">
        <v>65</v>
      </c>
      <c r="L230">
        <v>63.53</v>
      </c>
      <c r="M230">
        <v>64.81</v>
      </c>
      <c r="N230">
        <v>64.739999999999995</v>
      </c>
      <c r="O230" s="3">
        <v>1022</v>
      </c>
      <c r="P230" s="2">
        <v>64.061499999999995</v>
      </c>
      <c r="Q230" s="3">
        <v>102308</v>
      </c>
      <c r="R230" s="11">
        <f t="shared" si="15"/>
        <v>66235.820000000007</v>
      </c>
      <c r="S230" s="13">
        <f t="shared" si="17"/>
        <v>8.5589791472144849E-3</v>
      </c>
      <c r="T230" s="12">
        <f t="shared" si="18"/>
        <v>0.54999999999999716</v>
      </c>
      <c r="U230" s="14">
        <f t="shared" si="19"/>
        <v>-0.27000000000000313</v>
      </c>
      <c r="V230" s="12">
        <f t="shared" si="16"/>
        <v>1.4699999999999989</v>
      </c>
    </row>
    <row r="231" spans="2:22" x14ac:dyDescent="0.3">
      <c r="B231" s="8">
        <v>44512</v>
      </c>
      <c r="C231">
        <v>63.81</v>
      </c>
      <c r="D231">
        <v>64.36</v>
      </c>
      <c r="E231">
        <v>63.13</v>
      </c>
      <c r="F231">
        <v>63.27</v>
      </c>
      <c r="G231" s="3">
        <v>1418</v>
      </c>
      <c r="H231" t="s">
        <v>23</v>
      </c>
      <c r="I231" s="2">
        <v>63.637300000000003</v>
      </c>
      <c r="J231" s="7">
        <v>64.900000000000006</v>
      </c>
      <c r="K231">
        <v>65.5</v>
      </c>
      <c r="L231">
        <v>64.36</v>
      </c>
      <c r="M231">
        <v>64.38</v>
      </c>
      <c r="N231">
        <v>64.349999999999994</v>
      </c>
      <c r="O231" s="3">
        <v>155</v>
      </c>
      <c r="P231" s="2">
        <v>64.748400000000004</v>
      </c>
      <c r="Q231" s="3">
        <v>102326</v>
      </c>
      <c r="R231" s="11">
        <f t="shared" si="15"/>
        <v>9978.9</v>
      </c>
      <c r="S231" s="13">
        <f t="shared" si="17"/>
        <v>-6.6347785835519923E-3</v>
      </c>
      <c r="T231" s="12">
        <f t="shared" si="18"/>
        <v>-0.43000000000000682</v>
      </c>
      <c r="U231" s="14">
        <f t="shared" si="19"/>
        <v>9.0000000000003411E-2</v>
      </c>
      <c r="V231" s="12">
        <f t="shared" si="16"/>
        <v>1.1400000000000006</v>
      </c>
    </row>
    <row r="232" spans="2:22" x14ac:dyDescent="0.3">
      <c r="B232" s="8">
        <v>44515</v>
      </c>
      <c r="C232">
        <v>63.61</v>
      </c>
      <c r="D232">
        <v>66.959999999999994</v>
      </c>
      <c r="E232">
        <v>63.61</v>
      </c>
      <c r="F232">
        <v>65.92</v>
      </c>
      <c r="G232" s="3">
        <v>2028</v>
      </c>
      <c r="H232" t="s">
        <v>23</v>
      </c>
      <c r="I232" s="2">
        <v>65.357600000000005</v>
      </c>
      <c r="J232" s="7">
        <v>65.150000000000006</v>
      </c>
      <c r="K232">
        <v>68.069999999999993</v>
      </c>
      <c r="L232">
        <v>65.14</v>
      </c>
      <c r="M232">
        <v>67.02</v>
      </c>
      <c r="N232">
        <v>67.8</v>
      </c>
      <c r="O232" s="3">
        <v>995</v>
      </c>
      <c r="P232" s="2">
        <v>66.689499999999995</v>
      </c>
      <c r="Q232" s="3">
        <v>102561</v>
      </c>
      <c r="R232" s="11">
        <f t="shared" si="15"/>
        <v>66684.899999999994</v>
      </c>
      <c r="S232" s="13">
        <f t="shared" si="17"/>
        <v>4.1006523765144465E-2</v>
      </c>
      <c r="T232" s="12">
        <f t="shared" si="18"/>
        <v>2.6400000000000006</v>
      </c>
      <c r="U232" s="14">
        <f t="shared" si="19"/>
        <v>0.77000000000001023</v>
      </c>
      <c r="V232" s="12">
        <f t="shared" si="16"/>
        <v>2.9299999999999926</v>
      </c>
    </row>
    <row r="233" spans="2:22" x14ac:dyDescent="0.3">
      <c r="B233" s="8">
        <v>44516</v>
      </c>
      <c r="C233">
        <v>66.75</v>
      </c>
      <c r="D233">
        <v>67.790000000000006</v>
      </c>
      <c r="E233">
        <v>66.2</v>
      </c>
      <c r="F233">
        <v>67.540000000000006</v>
      </c>
      <c r="G233" s="3">
        <v>3062</v>
      </c>
      <c r="H233" t="s">
        <v>23</v>
      </c>
      <c r="I233" s="2">
        <v>67.249499999999998</v>
      </c>
      <c r="J233" s="7">
        <v>67.63</v>
      </c>
      <c r="K233">
        <v>68.92</v>
      </c>
      <c r="L233">
        <v>67.37</v>
      </c>
      <c r="M233">
        <v>68.650000000000006</v>
      </c>
      <c r="N233">
        <v>68.73</v>
      </c>
      <c r="O233" s="3">
        <v>1014</v>
      </c>
      <c r="P233" s="2">
        <v>68.480999999999995</v>
      </c>
      <c r="Q233" s="3">
        <v>102551</v>
      </c>
      <c r="R233" s="11">
        <f t="shared" si="15"/>
        <v>69611.100000000006</v>
      </c>
      <c r="S233" s="13">
        <f t="shared" si="17"/>
        <v>2.4321098179648004E-2</v>
      </c>
      <c r="T233" s="12">
        <f t="shared" si="18"/>
        <v>1.6300000000000097</v>
      </c>
      <c r="U233" s="14">
        <f t="shared" si="19"/>
        <v>0.60999999999999943</v>
      </c>
      <c r="V233" s="12">
        <f t="shared" si="16"/>
        <v>1.5499999999999972</v>
      </c>
    </row>
    <row r="234" spans="2:22" x14ac:dyDescent="0.3">
      <c r="B234" s="8">
        <v>44517</v>
      </c>
      <c r="C234">
        <v>67.83</v>
      </c>
      <c r="D234">
        <v>68.38</v>
      </c>
      <c r="E234">
        <v>66.78</v>
      </c>
      <c r="F234">
        <v>67.150000000000006</v>
      </c>
      <c r="G234" s="3">
        <v>1369</v>
      </c>
      <c r="H234" t="s">
        <v>23</v>
      </c>
      <c r="I234" s="2">
        <v>67.555300000000003</v>
      </c>
      <c r="J234" s="7">
        <v>68.48</v>
      </c>
      <c r="K234">
        <v>69.430000000000007</v>
      </c>
      <c r="L234">
        <v>68.180000000000007</v>
      </c>
      <c r="M234">
        <v>68.290000000000006</v>
      </c>
      <c r="N234">
        <v>68.28</v>
      </c>
      <c r="O234" s="3">
        <v>428</v>
      </c>
      <c r="P234" s="2">
        <v>68.785300000000007</v>
      </c>
      <c r="Q234" s="3">
        <v>102717</v>
      </c>
      <c r="R234" s="11">
        <f t="shared" si="15"/>
        <v>29228.120000000003</v>
      </c>
      <c r="S234" s="13">
        <f t="shared" si="17"/>
        <v>-5.2439912600145133E-3</v>
      </c>
      <c r="T234" s="12">
        <f t="shared" si="18"/>
        <v>-0.35999999999999943</v>
      </c>
      <c r="U234" s="14">
        <f t="shared" si="19"/>
        <v>-0.17000000000000171</v>
      </c>
      <c r="V234" s="12">
        <f t="shared" si="16"/>
        <v>1.25</v>
      </c>
    </row>
    <row r="235" spans="2:22" x14ac:dyDescent="0.3">
      <c r="B235" s="8">
        <v>44518</v>
      </c>
      <c r="C235">
        <v>67.13</v>
      </c>
      <c r="D235">
        <v>69.2</v>
      </c>
      <c r="E235">
        <v>66.400000000000006</v>
      </c>
      <c r="F235">
        <v>69.09</v>
      </c>
      <c r="G235" s="3">
        <v>1372</v>
      </c>
      <c r="H235" t="s">
        <v>23</v>
      </c>
      <c r="I235" s="2">
        <v>67.244100000000003</v>
      </c>
      <c r="J235" s="7">
        <v>68.06</v>
      </c>
      <c r="K235">
        <v>70.349999999999994</v>
      </c>
      <c r="L235">
        <v>67.540000000000006</v>
      </c>
      <c r="M235">
        <v>70.239999999999995</v>
      </c>
      <c r="N235">
        <v>69.81</v>
      </c>
      <c r="O235" s="3">
        <v>500</v>
      </c>
      <c r="P235" s="2">
        <v>68.317099999999996</v>
      </c>
      <c r="Q235" s="3">
        <v>102722</v>
      </c>
      <c r="R235" s="11">
        <f t="shared" si="15"/>
        <v>35120</v>
      </c>
      <c r="S235" s="13">
        <f t="shared" si="17"/>
        <v>2.8554693220090632E-2</v>
      </c>
      <c r="T235" s="12">
        <f t="shared" si="18"/>
        <v>1.9499999999999886</v>
      </c>
      <c r="U235" s="14">
        <f t="shared" si="19"/>
        <v>-0.23000000000000398</v>
      </c>
      <c r="V235" s="12">
        <f t="shared" si="16"/>
        <v>2.8099999999999881</v>
      </c>
    </row>
    <row r="236" spans="2:22" x14ac:dyDescent="0.3">
      <c r="B236" s="8">
        <v>44519</v>
      </c>
      <c r="C236">
        <v>69.37</v>
      </c>
      <c r="D236">
        <v>69.790000000000006</v>
      </c>
      <c r="E236">
        <v>68.69</v>
      </c>
      <c r="F236">
        <v>69.34</v>
      </c>
      <c r="G236" s="3">
        <v>1313</v>
      </c>
      <c r="H236" t="s">
        <v>23</v>
      </c>
      <c r="I236" s="2">
        <v>69.298699999999997</v>
      </c>
      <c r="J236" s="7">
        <v>70.53</v>
      </c>
      <c r="K236">
        <v>70.89</v>
      </c>
      <c r="L236">
        <v>69.92</v>
      </c>
      <c r="M236">
        <v>70.540000000000006</v>
      </c>
      <c r="N236">
        <v>70.92</v>
      </c>
      <c r="O236" s="3">
        <v>1168</v>
      </c>
      <c r="P236" s="2">
        <v>70.4602</v>
      </c>
      <c r="Q236" s="3">
        <v>102999</v>
      </c>
      <c r="R236" s="11">
        <f t="shared" si="15"/>
        <v>82390.720000000001</v>
      </c>
      <c r="S236" s="13">
        <f t="shared" si="17"/>
        <v>4.2710706150344002E-3</v>
      </c>
      <c r="T236" s="12">
        <f t="shared" si="18"/>
        <v>0.30000000000001137</v>
      </c>
      <c r="U236" s="14">
        <f t="shared" si="19"/>
        <v>0.29000000000000625</v>
      </c>
      <c r="V236" s="12">
        <f t="shared" si="16"/>
        <v>0.96999999999999886</v>
      </c>
    </row>
    <row r="237" spans="2:22" x14ac:dyDescent="0.3">
      <c r="B237" s="8">
        <v>44522</v>
      </c>
      <c r="C237">
        <v>70.11</v>
      </c>
      <c r="D237">
        <v>71.06</v>
      </c>
      <c r="E237">
        <v>69.41</v>
      </c>
      <c r="F237">
        <v>69.89</v>
      </c>
      <c r="G237" s="3">
        <v>2607</v>
      </c>
      <c r="H237" t="s">
        <v>23</v>
      </c>
      <c r="I237" s="2">
        <v>70.049499999999995</v>
      </c>
      <c r="J237" s="7">
        <v>71.069999999999993</v>
      </c>
      <c r="K237">
        <v>72.16</v>
      </c>
      <c r="L237">
        <v>70.989999999999995</v>
      </c>
      <c r="M237">
        <v>71.099999999999994</v>
      </c>
      <c r="N237">
        <v>70.81</v>
      </c>
      <c r="O237" s="3">
        <v>2601</v>
      </c>
      <c r="P237" s="2">
        <v>71.308999999999997</v>
      </c>
      <c r="Q237" s="3">
        <v>103200</v>
      </c>
      <c r="R237" s="11">
        <f t="shared" si="15"/>
        <v>184931.09999999998</v>
      </c>
      <c r="S237" s="13">
        <f t="shared" si="17"/>
        <v>7.9387581514032135E-3</v>
      </c>
      <c r="T237" s="12">
        <f t="shared" si="18"/>
        <v>0.55999999999998806</v>
      </c>
      <c r="U237" s="14">
        <f t="shared" si="19"/>
        <v>0.52999999999998693</v>
      </c>
      <c r="V237" s="12">
        <f t="shared" si="16"/>
        <v>1.1700000000000017</v>
      </c>
    </row>
    <row r="238" spans="2:22" x14ac:dyDescent="0.3">
      <c r="B238" s="8">
        <v>44523</v>
      </c>
      <c r="C238">
        <v>69</v>
      </c>
      <c r="D238">
        <v>70.45</v>
      </c>
      <c r="E238">
        <v>68.89</v>
      </c>
      <c r="F238">
        <v>69.150000000000006</v>
      </c>
      <c r="G238" s="3">
        <v>2402</v>
      </c>
      <c r="H238" t="s">
        <v>23</v>
      </c>
      <c r="I238" s="2">
        <v>69.706999999999994</v>
      </c>
      <c r="J238" s="7">
        <v>70.05</v>
      </c>
      <c r="K238">
        <v>71.739999999999995</v>
      </c>
      <c r="L238">
        <v>69.930000000000007</v>
      </c>
      <c r="M238">
        <v>70.34</v>
      </c>
      <c r="N238">
        <v>70.48</v>
      </c>
      <c r="O238" s="3">
        <v>1065</v>
      </c>
      <c r="P238" s="2">
        <v>70.953199999999995</v>
      </c>
      <c r="Q238" s="3">
        <v>103348</v>
      </c>
      <c r="R238" s="11">
        <f t="shared" si="15"/>
        <v>74912.100000000006</v>
      </c>
      <c r="S238" s="13">
        <f t="shared" si="17"/>
        <v>-1.068917018284099E-2</v>
      </c>
      <c r="T238" s="12">
        <f t="shared" si="18"/>
        <v>-0.75999999999999091</v>
      </c>
      <c r="U238" s="14">
        <f t="shared" si="19"/>
        <v>-1.0499999999999972</v>
      </c>
      <c r="V238" s="12">
        <f t="shared" si="16"/>
        <v>1.8099999999999881</v>
      </c>
    </row>
    <row r="239" spans="2:22" x14ac:dyDescent="0.3">
      <c r="B239" s="8">
        <v>44524</v>
      </c>
      <c r="C239">
        <v>69.56</v>
      </c>
      <c r="D239">
        <v>73.03</v>
      </c>
      <c r="E239">
        <v>68.930000000000007</v>
      </c>
      <c r="F239">
        <v>72.89</v>
      </c>
      <c r="G239" s="3">
        <v>3205</v>
      </c>
      <c r="H239" t="s">
        <v>23</v>
      </c>
      <c r="I239" s="2">
        <v>70.456999999999994</v>
      </c>
      <c r="J239" s="7">
        <v>70.760000000000005</v>
      </c>
      <c r="K239">
        <v>74.2</v>
      </c>
      <c r="L239">
        <v>70.17</v>
      </c>
      <c r="M239">
        <v>74.069999999999993</v>
      </c>
      <c r="N239">
        <v>74.14</v>
      </c>
      <c r="O239" s="3">
        <v>776</v>
      </c>
      <c r="P239" s="2">
        <v>72.709000000000003</v>
      </c>
      <c r="Q239" s="3">
        <v>103409</v>
      </c>
      <c r="R239" s="11">
        <f t="shared" si="15"/>
        <v>57478.319999999992</v>
      </c>
      <c r="S239" s="13">
        <f t="shared" si="17"/>
        <v>5.3028148990616808E-2</v>
      </c>
      <c r="T239" s="12">
        <f t="shared" si="18"/>
        <v>3.7299999999999898</v>
      </c>
      <c r="U239" s="14">
        <f t="shared" si="19"/>
        <v>0.42000000000000171</v>
      </c>
      <c r="V239" s="12">
        <f t="shared" si="16"/>
        <v>4.0300000000000011</v>
      </c>
    </row>
    <row r="240" spans="2:22" x14ac:dyDescent="0.3">
      <c r="B240" s="8">
        <v>44525</v>
      </c>
      <c r="C240">
        <v>73.33</v>
      </c>
      <c r="D240">
        <v>74.95</v>
      </c>
      <c r="E240">
        <v>72.180000000000007</v>
      </c>
      <c r="F240">
        <v>74.44</v>
      </c>
      <c r="G240" s="3">
        <v>2425</v>
      </c>
      <c r="H240" t="s">
        <v>23</v>
      </c>
      <c r="I240" s="2">
        <v>73.305899999999994</v>
      </c>
      <c r="J240" s="7">
        <v>74.42</v>
      </c>
      <c r="K240">
        <v>76.11</v>
      </c>
      <c r="L240">
        <v>73.34</v>
      </c>
      <c r="M240">
        <v>75.64</v>
      </c>
      <c r="N240">
        <v>76.150000000000006</v>
      </c>
      <c r="O240" s="3">
        <v>805</v>
      </c>
      <c r="P240" s="2">
        <v>74.733599999999996</v>
      </c>
      <c r="Q240" s="3">
        <v>103799</v>
      </c>
      <c r="R240" s="11">
        <f t="shared" si="15"/>
        <v>60890.2</v>
      </c>
      <c r="S240" s="13">
        <f t="shared" si="17"/>
        <v>2.1196165789118426E-2</v>
      </c>
      <c r="T240" s="12">
        <f t="shared" si="18"/>
        <v>1.5700000000000074</v>
      </c>
      <c r="U240" s="14">
        <f t="shared" si="19"/>
        <v>0.35000000000000853</v>
      </c>
      <c r="V240" s="12">
        <f t="shared" si="16"/>
        <v>2.769999999999996</v>
      </c>
    </row>
    <row r="241" spans="2:22" x14ac:dyDescent="0.3">
      <c r="B241" s="8">
        <v>44526</v>
      </c>
      <c r="C241">
        <v>74.44</v>
      </c>
      <c r="D241">
        <v>74.44</v>
      </c>
      <c r="E241">
        <v>70.39</v>
      </c>
      <c r="F241">
        <v>72.760000000000005</v>
      </c>
      <c r="G241" s="3">
        <v>2746</v>
      </c>
      <c r="H241" t="s">
        <v>23</v>
      </c>
      <c r="I241" s="2">
        <v>73.091300000000004</v>
      </c>
      <c r="J241" s="7">
        <v>75.239999999999995</v>
      </c>
      <c r="K241">
        <v>75.36</v>
      </c>
      <c r="L241">
        <v>71.78</v>
      </c>
      <c r="M241">
        <v>73.98</v>
      </c>
      <c r="N241">
        <v>73.680000000000007</v>
      </c>
      <c r="O241" s="3">
        <v>1422</v>
      </c>
      <c r="P241" s="2">
        <v>73.274100000000004</v>
      </c>
      <c r="Q241" s="3">
        <v>104720</v>
      </c>
      <c r="R241" s="11">
        <f t="shared" si="15"/>
        <v>105199.56000000001</v>
      </c>
      <c r="S241" s="13">
        <f t="shared" si="17"/>
        <v>-2.1946060285563118E-2</v>
      </c>
      <c r="T241" s="12">
        <f t="shared" si="18"/>
        <v>-1.6599999999999966</v>
      </c>
      <c r="U241" s="14">
        <f t="shared" si="19"/>
        <v>-0.40000000000000568</v>
      </c>
      <c r="V241" s="12">
        <f t="shared" si="16"/>
        <v>3.5799999999999983</v>
      </c>
    </row>
    <row r="242" spans="2:22" x14ac:dyDescent="0.3">
      <c r="B242" s="8">
        <v>44529</v>
      </c>
      <c r="C242">
        <v>74.27</v>
      </c>
      <c r="D242">
        <v>75.61</v>
      </c>
      <c r="E242">
        <v>74.08</v>
      </c>
      <c r="F242">
        <v>74.180000000000007</v>
      </c>
      <c r="G242" s="3">
        <v>3905</v>
      </c>
      <c r="H242" t="s">
        <v>23</v>
      </c>
      <c r="I242" s="2">
        <v>74.572699999999998</v>
      </c>
      <c r="J242" s="7">
        <v>75.63</v>
      </c>
      <c r="K242">
        <v>76.930000000000007</v>
      </c>
      <c r="L242">
        <v>75.150000000000006</v>
      </c>
      <c r="M242">
        <v>75.37</v>
      </c>
      <c r="N242">
        <v>75.23</v>
      </c>
      <c r="O242" s="3">
        <v>2990</v>
      </c>
      <c r="P242" s="2">
        <v>75.674499999999995</v>
      </c>
      <c r="Q242" s="3">
        <v>105043</v>
      </c>
      <c r="R242" s="11">
        <f t="shared" si="15"/>
        <v>225356.30000000002</v>
      </c>
      <c r="S242" s="13">
        <f t="shared" si="17"/>
        <v>1.8788861854555305E-2</v>
      </c>
      <c r="T242" s="12">
        <f t="shared" si="18"/>
        <v>1.3900000000000006</v>
      </c>
      <c r="U242" s="14">
        <f t="shared" si="19"/>
        <v>1.6499999999999915</v>
      </c>
      <c r="V242" s="12">
        <f t="shared" si="16"/>
        <v>1.7800000000000011</v>
      </c>
    </row>
    <row r="243" spans="2:22" x14ac:dyDescent="0.3">
      <c r="B243" s="8">
        <v>44530</v>
      </c>
      <c r="C243">
        <v>73.61</v>
      </c>
      <c r="D243">
        <v>75.38</v>
      </c>
      <c r="E243">
        <v>73.61</v>
      </c>
      <c r="F243">
        <v>75.349999999999994</v>
      </c>
      <c r="G243" s="3">
        <v>1992</v>
      </c>
      <c r="H243" t="s">
        <v>23</v>
      </c>
      <c r="I243" s="2">
        <v>74.927300000000002</v>
      </c>
      <c r="J243" s="7">
        <v>74.81</v>
      </c>
      <c r="K243">
        <v>76.599999999999994</v>
      </c>
      <c r="L243">
        <v>74.349999999999994</v>
      </c>
      <c r="M243">
        <v>76.55</v>
      </c>
      <c r="N243">
        <v>76.430000000000007</v>
      </c>
      <c r="O243" s="3">
        <v>4031</v>
      </c>
      <c r="P243" s="2">
        <v>76.19</v>
      </c>
      <c r="Q243" s="3">
        <v>106856</v>
      </c>
      <c r="R243" s="11">
        <f t="shared" si="15"/>
        <v>308573.05</v>
      </c>
      <c r="S243" s="13">
        <f t="shared" si="17"/>
        <v>1.56560965901551E-2</v>
      </c>
      <c r="T243" s="12">
        <f t="shared" si="18"/>
        <v>1.1799999999999926</v>
      </c>
      <c r="U243" s="14">
        <f t="shared" si="19"/>
        <v>-0.56000000000000227</v>
      </c>
      <c r="V243" s="12">
        <f t="shared" si="16"/>
        <v>2.25</v>
      </c>
    </row>
    <row r="244" spans="2:22" x14ac:dyDescent="0.3">
      <c r="B244" s="8">
        <v>44531</v>
      </c>
      <c r="C244">
        <v>75.650000000000006</v>
      </c>
      <c r="D244">
        <v>77.989999999999995</v>
      </c>
      <c r="E244">
        <v>75.25</v>
      </c>
      <c r="F244">
        <v>76.78</v>
      </c>
      <c r="G244" s="3">
        <v>7154</v>
      </c>
      <c r="H244" t="s">
        <v>23</v>
      </c>
      <c r="I244" s="2">
        <v>76.720100000000002</v>
      </c>
      <c r="J244" s="7">
        <v>76.77</v>
      </c>
      <c r="K244">
        <v>79.56</v>
      </c>
      <c r="L244">
        <v>76.540000000000006</v>
      </c>
      <c r="M244">
        <v>78</v>
      </c>
      <c r="N244">
        <v>77.790000000000006</v>
      </c>
      <c r="O244" s="3">
        <v>2269</v>
      </c>
      <c r="P244" s="2">
        <v>77.923900000000003</v>
      </c>
      <c r="Q244" s="3">
        <v>107151</v>
      </c>
      <c r="R244" s="11">
        <f t="shared" si="15"/>
        <v>176982</v>
      </c>
      <c r="S244" s="13">
        <f t="shared" si="17"/>
        <v>1.894186806009146E-2</v>
      </c>
      <c r="T244" s="12">
        <f t="shared" si="18"/>
        <v>1.4500000000000028</v>
      </c>
      <c r="U244" s="14">
        <f t="shared" si="19"/>
        <v>0.21999999999999886</v>
      </c>
      <c r="V244" s="12">
        <f t="shared" si="16"/>
        <v>3.019999999999996</v>
      </c>
    </row>
    <row r="245" spans="2:22" x14ac:dyDescent="0.3">
      <c r="B245" s="8">
        <v>44532</v>
      </c>
      <c r="C245">
        <v>76.39</v>
      </c>
      <c r="D245">
        <v>79.86</v>
      </c>
      <c r="E245">
        <v>76.2</v>
      </c>
      <c r="F245">
        <v>79.84</v>
      </c>
      <c r="G245" s="3">
        <v>8476</v>
      </c>
      <c r="H245" t="s">
        <v>23</v>
      </c>
      <c r="I245" s="2">
        <v>78.877799999999993</v>
      </c>
      <c r="J245" s="7">
        <v>77.3</v>
      </c>
      <c r="K245">
        <v>81.11</v>
      </c>
      <c r="L245">
        <v>77.3</v>
      </c>
      <c r="M245">
        <v>81.03</v>
      </c>
      <c r="N245">
        <v>81.13</v>
      </c>
      <c r="O245" s="3">
        <v>1328</v>
      </c>
      <c r="P245" s="2">
        <v>79.389399999999995</v>
      </c>
      <c r="Q245" s="3">
        <v>107709</v>
      </c>
      <c r="R245" s="11">
        <f t="shared" si="15"/>
        <v>107607.84</v>
      </c>
      <c r="S245" s="13">
        <f t="shared" si="17"/>
        <v>3.8846153846153753E-2</v>
      </c>
      <c r="T245" s="12">
        <f t="shared" si="18"/>
        <v>3.0300000000000011</v>
      </c>
      <c r="U245" s="14">
        <f t="shared" si="19"/>
        <v>-0.70000000000000284</v>
      </c>
      <c r="V245" s="12">
        <f t="shared" si="16"/>
        <v>3.8100000000000023</v>
      </c>
    </row>
    <row r="246" spans="2:22" x14ac:dyDescent="0.3">
      <c r="B246" s="8">
        <v>44533</v>
      </c>
      <c r="C246">
        <v>80.36</v>
      </c>
      <c r="D246">
        <v>80.400000000000006</v>
      </c>
      <c r="E246">
        <v>77.989999999999995</v>
      </c>
      <c r="F246">
        <v>78.23</v>
      </c>
      <c r="G246" s="3">
        <v>894</v>
      </c>
      <c r="H246" t="s">
        <v>23</v>
      </c>
      <c r="I246" s="2">
        <v>79.0107</v>
      </c>
      <c r="J246" s="7">
        <v>81.12</v>
      </c>
      <c r="K246">
        <v>81.540000000000006</v>
      </c>
      <c r="L246">
        <v>79.52</v>
      </c>
      <c r="M246">
        <v>79.42</v>
      </c>
      <c r="N246">
        <v>79.91</v>
      </c>
      <c r="O246" s="3">
        <v>1929</v>
      </c>
      <c r="P246" s="2">
        <v>80.366299999999995</v>
      </c>
      <c r="Q246" s="3">
        <v>108681</v>
      </c>
      <c r="R246" s="11">
        <f t="shared" si="15"/>
        <v>153201.18</v>
      </c>
      <c r="S246" s="13">
        <f t="shared" si="17"/>
        <v>-1.9869184252745864E-2</v>
      </c>
      <c r="T246" s="12">
        <f t="shared" si="18"/>
        <v>-1.6099999999999994</v>
      </c>
      <c r="U246" s="14">
        <f t="shared" si="19"/>
        <v>9.0000000000003411E-2</v>
      </c>
      <c r="V246" s="12">
        <f t="shared" si="16"/>
        <v>2.0200000000000102</v>
      </c>
    </row>
    <row r="247" spans="2:22" x14ac:dyDescent="0.3">
      <c r="B247" s="8">
        <v>44536</v>
      </c>
      <c r="C247">
        <v>78.48</v>
      </c>
      <c r="D247">
        <v>81.510000000000005</v>
      </c>
      <c r="E247">
        <v>78.44</v>
      </c>
      <c r="F247">
        <v>81.239999999999995</v>
      </c>
      <c r="G247" s="3">
        <v>615</v>
      </c>
      <c r="H247" t="s">
        <v>23</v>
      </c>
      <c r="I247" s="2">
        <v>80.349000000000004</v>
      </c>
      <c r="J247" s="7">
        <v>79.52</v>
      </c>
      <c r="K247">
        <v>82.9</v>
      </c>
      <c r="L247">
        <v>79.52</v>
      </c>
      <c r="M247">
        <v>82.44</v>
      </c>
      <c r="N247">
        <v>82.7</v>
      </c>
      <c r="O247" s="3">
        <v>1390</v>
      </c>
      <c r="P247" s="2">
        <v>81.205399999999997</v>
      </c>
      <c r="Q247" s="3">
        <v>109529</v>
      </c>
      <c r="R247" s="11">
        <f t="shared" si="15"/>
        <v>114591.59999999999</v>
      </c>
      <c r="S247" s="13">
        <f t="shared" si="17"/>
        <v>3.8025686225132249E-2</v>
      </c>
      <c r="T247" s="12">
        <f t="shared" si="18"/>
        <v>3.019999999999996</v>
      </c>
      <c r="U247" s="14">
        <f t="shared" si="19"/>
        <v>9.9999999999994316E-2</v>
      </c>
      <c r="V247" s="12">
        <f t="shared" si="16"/>
        <v>3.3800000000000097</v>
      </c>
    </row>
    <row r="248" spans="2:22" x14ac:dyDescent="0.3">
      <c r="B248" s="8">
        <v>44537</v>
      </c>
      <c r="C248">
        <v>82.21</v>
      </c>
      <c r="D248">
        <v>85.5</v>
      </c>
      <c r="E248">
        <v>82.05</v>
      </c>
      <c r="F248">
        <v>84.91</v>
      </c>
      <c r="G248" s="3">
        <v>3193</v>
      </c>
      <c r="H248" t="s">
        <v>23</v>
      </c>
      <c r="I248" s="2">
        <v>83.876800000000003</v>
      </c>
      <c r="J248" s="7">
        <v>83.18</v>
      </c>
      <c r="K248">
        <v>86.45</v>
      </c>
      <c r="L248">
        <v>83.18</v>
      </c>
      <c r="M248">
        <v>86.1</v>
      </c>
      <c r="N248">
        <v>86.48</v>
      </c>
      <c r="O248" s="3">
        <v>1607</v>
      </c>
      <c r="P248" s="2">
        <v>85.138400000000004</v>
      </c>
      <c r="Q248" s="3">
        <v>110317</v>
      </c>
      <c r="R248" s="11">
        <f t="shared" si="15"/>
        <v>138362.69999999998</v>
      </c>
      <c r="S248" s="13">
        <f t="shared" si="17"/>
        <v>4.4395924308588075E-2</v>
      </c>
      <c r="T248" s="12">
        <f t="shared" si="18"/>
        <v>3.6599999999999966</v>
      </c>
      <c r="U248" s="14">
        <f t="shared" si="19"/>
        <v>0.74000000000000909</v>
      </c>
      <c r="V248" s="12">
        <f t="shared" si="16"/>
        <v>3.269999999999996</v>
      </c>
    </row>
    <row r="249" spans="2:22" x14ac:dyDescent="0.3">
      <c r="B249" s="8">
        <v>44538</v>
      </c>
      <c r="C249">
        <v>85.36</v>
      </c>
      <c r="D249">
        <v>89.95</v>
      </c>
      <c r="E249">
        <v>85.36</v>
      </c>
      <c r="F249">
        <v>88.87</v>
      </c>
      <c r="G249" s="3">
        <v>11758</v>
      </c>
      <c r="H249" t="s">
        <v>23</v>
      </c>
      <c r="I249" s="2">
        <v>88.322500000000005</v>
      </c>
      <c r="J249" s="7">
        <v>86.39</v>
      </c>
      <c r="K249">
        <v>91.98</v>
      </c>
      <c r="L249">
        <v>86.39</v>
      </c>
      <c r="M249">
        <v>90.19</v>
      </c>
      <c r="N249">
        <v>90.9</v>
      </c>
      <c r="O249" s="3">
        <v>9038</v>
      </c>
      <c r="P249" s="2">
        <v>89.758700000000005</v>
      </c>
      <c r="Q249" s="3">
        <v>113476</v>
      </c>
      <c r="R249" s="11">
        <f t="shared" si="15"/>
        <v>815137.22</v>
      </c>
      <c r="S249" s="13">
        <f t="shared" si="17"/>
        <v>4.7502903600464608E-2</v>
      </c>
      <c r="T249" s="12">
        <f t="shared" si="18"/>
        <v>4.0900000000000034</v>
      </c>
      <c r="U249" s="14">
        <f t="shared" si="19"/>
        <v>0.29000000000000625</v>
      </c>
      <c r="V249" s="12">
        <f t="shared" si="16"/>
        <v>5.5900000000000034</v>
      </c>
    </row>
    <row r="250" spans="2:22" x14ac:dyDescent="0.3">
      <c r="B250" s="8">
        <v>44539</v>
      </c>
      <c r="C250">
        <v>88.82</v>
      </c>
      <c r="D250">
        <v>89.71</v>
      </c>
      <c r="E250">
        <v>79.78</v>
      </c>
      <c r="F250">
        <v>80.2</v>
      </c>
      <c r="G250" s="3">
        <v>10339</v>
      </c>
      <c r="H250" t="s">
        <v>23</v>
      </c>
      <c r="I250" s="2">
        <v>83.098299999999995</v>
      </c>
      <c r="J250" s="7">
        <v>91.03</v>
      </c>
      <c r="K250">
        <v>91.38</v>
      </c>
      <c r="L250">
        <v>81.41</v>
      </c>
      <c r="M250">
        <v>81.63</v>
      </c>
      <c r="N250">
        <v>81.900000000000006</v>
      </c>
      <c r="O250" s="3">
        <v>7007</v>
      </c>
      <c r="P250" s="2">
        <v>85.622</v>
      </c>
      <c r="Q250" s="3">
        <v>114919</v>
      </c>
      <c r="R250" s="11">
        <f t="shared" si="15"/>
        <v>571981.40999999992</v>
      </c>
      <c r="S250" s="13">
        <f t="shared" si="17"/>
        <v>-9.491074398492072E-2</v>
      </c>
      <c r="T250" s="12">
        <f t="shared" si="18"/>
        <v>-8.5600000000000023</v>
      </c>
      <c r="U250" s="14">
        <f t="shared" si="19"/>
        <v>0.84000000000000341</v>
      </c>
      <c r="V250" s="12">
        <f t="shared" si="16"/>
        <v>9.9699999999999989</v>
      </c>
    </row>
    <row r="251" spans="2:22" x14ac:dyDescent="0.3">
      <c r="B251" s="8">
        <v>44540</v>
      </c>
      <c r="C251">
        <v>80.2</v>
      </c>
      <c r="D251">
        <v>83.88</v>
      </c>
      <c r="E251">
        <v>80</v>
      </c>
      <c r="F251">
        <v>83.73</v>
      </c>
      <c r="G251" s="3">
        <v>13065</v>
      </c>
      <c r="H251" t="s">
        <v>23</v>
      </c>
      <c r="I251" s="2">
        <v>82.121799999999993</v>
      </c>
      <c r="J251" s="7">
        <v>81.63</v>
      </c>
      <c r="K251">
        <v>85.17</v>
      </c>
      <c r="L251">
        <v>81.27</v>
      </c>
      <c r="M251">
        <v>85.06</v>
      </c>
      <c r="N251">
        <v>84.37</v>
      </c>
      <c r="O251" s="3">
        <v>6381</v>
      </c>
      <c r="P251" s="2">
        <v>83.234300000000005</v>
      </c>
      <c r="Q251" s="3">
        <v>115246</v>
      </c>
      <c r="R251" s="11">
        <f t="shared" si="15"/>
        <v>542767.86</v>
      </c>
      <c r="S251" s="13">
        <f t="shared" si="17"/>
        <v>4.2018865613132617E-2</v>
      </c>
      <c r="T251" s="12">
        <f t="shared" si="18"/>
        <v>3.4300000000000068</v>
      </c>
      <c r="U251" s="14">
        <f t="shared" si="19"/>
        <v>0</v>
      </c>
      <c r="V251" s="12">
        <f t="shared" si="16"/>
        <v>3.9000000000000057</v>
      </c>
    </row>
    <row r="252" spans="2:22" x14ac:dyDescent="0.3">
      <c r="B252" s="8">
        <v>44543</v>
      </c>
      <c r="C252">
        <v>85.59</v>
      </c>
      <c r="D252">
        <v>86.34</v>
      </c>
      <c r="E252">
        <v>81.69</v>
      </c>
      <c r="F252">
        <v>82.12</v>
      </c>
      <c r="G252" s="3">
        <v>7273</v>
      </c>
      <c r="H252" t="s">
        <v>23</v>
      </c>
      <c r="I252" s="2">
        <v>84.325199999999995</v>
      </c>
      <c r="J252" s="7">
        <v>86.63</v>
      </c>
      <c r="K252">
        <v>87.45</v>
      </c>
      <c r="L252">
        <v>82.93</v>
      </c>
      <c r="M252">
        <v>83.4</v>
      </c>
      <c r="N252">
        <v>83</v>
      </c>
      <c r="O252" s="3">
        <v>1707</v>
      </c>
      <c r="P252" s="2">
        <v>85.579099999999997</v>
      </c>
      <c r="Q252" s="3">
        <v>116926</v>
      </c>
      <c r="R252" s="11">
        <f t="shared" si="15"/>
        <v>142363.80000000002</v>
      </c>
      <c r="S252" s="13">
        <f t="shared" si="17"/>
        <v>-1.9515636021631755E-2</v>
      </c>
      <c r="T252" s="12">
        <f t="shared" si="18"/>
        <v>-1.6599999999999966</v>
      </c>
      <c r="U252" s="14">
        <f t="shared" si="19"/>
        <v>1.5699999999999932</v>
      </c>
      <c r="V252" s="12">
        <f t="shared" si="16"/>
        <v>4.519999999999996</v>
      </c>
    </row>
    <row r="253" spans="2:22" x14ac:dyDescent="0.3">
      <c r="B253" s="8">
        <v>44544</v>
      </c>
      <c r="C253">
        <v>81.94</v>
      </c>
      <c r="D253">
        <v>82.81</v>
      </c>
      <c r="E253">
        <v>78.650000000000006</v>
      </c>
      <c r="F253">
        <v>79.48</v>
      </c>
      <c r="G253" s="3">
        <v>9994</v>
      </c>
      <c r="H253" t="s">
        <v>23</v>
      </c>
      <c r="I253" s="2">
        <v>80.187700000000007</v>
      </c>
      <c r="J253" s="7">
        <v>83.19</v>
      </c>
      <c r="K253">
        <v>84.16</v>
      </c>
      <c r="L253">
        <v>79.709999999999994</v>
      </c>
      <c r="M253">
        <v>80.819999999999993</v>
      </c>
      <c r="N253">
        <v>81.25</v>
      </c>
      <c r="O253" s="3">
        <v>1985</v>
      </c>
      <c r="P253" s="2">
        <v>81.649299999999997</v>
      </c>
      <c r="Q253" s="3">
        <v>115636</v>
      </c>
      <c r="R253" s="11">
        <f t="shared" si="15"/>
        <v>160427.69999999998</v>
      </c>
      <c r="S253" s="13">
        <f t="shared" si="17"/>
        <v>-3.093525179856127E-2</v>
      </c>
      <c r="T253" s="12">
        <f t="shared" si="18"/>
        <v>-2.5800000000000125</v>
      </c>
      <c r="U253" s="14">
        <f t="shared" si="19"/>
        <v>-0.21000000000000796</v>
      </c>
      <c r="V253" s="12">
        <f t="shared" si="16"/>
        <v>4.4500000000000028</v>
      </c>
    </row>
    <row r="254" spans="2:22" x14ac:dyDescent="0.3">
      <c r="B254" s="8">
        <v>44545</v>
      </c>
      <c r="C254">
        <v>79.709999999999994</v>
      </c>
      <c r="D254">
        <v>81.13</v>
      </c>
      <c r="E254">
        <v>79.42</v>
      </c>
      <c r="F254">
        <v>80.5</v>
      </c>
      <c r="G254" s="3">
        <v>8111</v>
      </c>
      <c r="H254" t="s">
        <v>23</v>
      </c>
      <c r="I254" s="2">
        <v>80.17</v>
      </c>
      <c r="J254" s="7">
        <v>81.05</v>
      </c>
      <c r="K254">
        <v>82.91</v>
      </c>
      <c r="L254">
        <v>81.05</v>
      </c>
      <c r="M254">
        <v>81.900000000000006</v>
      </c>
      <c r="N254">
        <v>81.430000000000007</v>
      </c>
      <c r="O254" s="3">
        <v>1467</v>
      </c>
      <c r="P254" s="2">
        <v>81.664000000000001</v>
      </c>
      <c r="Q254" s="3">
        <v>116361</v>
      </c>
      <c r="R254" s="11">
        <f t="shared" si="15"/>
        <v>120147.3</v>
      </c>
      <c r="S254" s="13">
        <f t="shared" si="17"/>
        <v>1.3363028953229605E-2</v>
      </c>
      <c r="T254" s="12">
        <f t="shared" si="18"/>
        <v>1.0800000000000125</v>
      </c>
      <c r="U254" s="14">
        <f t="shared" si="19"/>
        <v>0.23000000000000398</v>
      </c>
      <c r="V254" s="12">
        <f t="shared" si="16"/>
        <v>1.8599999999999994</v>
      </c>
    </row>
    <row r="255" spans="2:22" x14ac:dyDescent="0.3">
      <c r="B255" s="8">
        <v>44546</v>
      </c>
      <c r="C255">
        <v>81.290000000000006</v>
      </c>
      <c r="D255">
        <v>85.23</v>
      </c>
      <c r="E255">
        <v>80.37</v>
      </c>
      <c r="F255">
        <v>84.78</v>
      </c>
      <c r="G255" s="3">
        <v>11225</v>
      </c>
      <c r="H255" t="s">
        <v>23</v>
      </c>
      <c r="I255" s="2">
        <v>81.368200000000002</v>
      </c>
      <c r="J255" s="7">
        <v>82.81</v>
      </c>
      <c r="K255">
        <v>86.79</v>
      </c>
      <c r="L255">
        <v>81.87</v>
      </c>
      <c r="M255">
        <v>86.51</v>
      </c>
      <c r="N255">
        <v>86</v>
      </c>
      <c r="O255" s="3">
        <v>4219</v>
      </c>
      <c r="P255" s="2">
        <v>84.010900000000007</v>
      </c>
      <c r="Q255" s="3">
        <v>117709</v>
      </c>
      <c r="R255" s="11">
        <f t="shared" si="15"/>
        <v>364985.69</v>
      </c>
      <c r="S255" s="13">
        <f t="shared" si="17"/>
        <v>5.628815628815631E-2</v>
      </c>
      <c r="T255" s="12">
        <f t="shared" si="18"/>
        <v>4.6099999999999994</v>
      </c>
      <c r="U255" s="14">
        <f t="shared" si="19"/>
        <v>0.90999999999999659</v>
      </c>
      <c r="V255" s="12">
        <f t="shared" si="16"/>
        <v>4.9200000000000017</v>
      </c>
    </row>
    <row r="256" spans="2:22" x14ac:dyDescent="0.3">
      <c r="B256" s="8">
        <v>44547</v>
      </c>
      <c r="C256">
        <v>83.94</v>
      </c>
      <c r="D256">
        <v>83.94</v>
      </c>
      <c r="E256">
        <v>73</v>
      </c>
      <c r="F256">
        <v>73.28</v>
      </c>
      <c r="G256" s="3">
        <v>6186</v>
      </c>
      <c r="H256" t="s">
        <v>23</v>
      </c>
      <c r="I256" s="2">
        <v>77.217600000000004</v>
      </c>
      <c r="J256" s="7">
        <v>85.22</v>
      </c>
      <c r="K256">
        <v>85.22</v>
      </c>
      <c r="L256">
        <v>74.209999999999994</v>
      </c>
      <c r="M256">
        <v>74.760000000000005</v>
      </c>
      <c r="N256">
        <v>75.069999999999993</v>
      </c>
      <c r="O256" s="3">
        <v>2820</v>
      </c>
      <c r="P256" s="2">
        <v>77.9495</v>
      </c>
      <c r="Q256" s="3">
        <v>117994</v>
      </c>
      <c r="R256" s="11">
        <f t="shared" si="15"/>
        <v>210823.2</v>
      </c>
      <c r="S256" s="13">
        <f t="shared" si="17"/>
        <v>-0.13582244827187606</v>
      </c>
      <c r="T256" s="12">
        <f t="shared" si="18"/>
        <v>-11.75</v>
      </c>
      <c r="U256" s="14">
        <f t="shared" si="19"/>
        <v>-1.2900000000000063</v>
      </c>
      <c r="V256" s="12">
        <f t="shared" si="16"/>
        <v>11.010000000000005</v>
      </c>
    </row>
    <row r="257" spans="2:22" x14ac:dyDescent="0.3">
      <c r="B257" s="8">
        <v>44550</v>
      </c>
      <c r="C257">
        <v>73.59</v>
      </c>
      <c r="D257">
        <v>81</v>
      </c>
      <c r="E257">
        <v>73.39</v>
      </c>
      <c r="F257">
        <v>79.38</v>
      </c>
      <c r="G257" s="3">
        <v>1843</v>
      </c>
      <c r="H257" t="s">
        <v>23</v>
      </c>
      <c r="I257" s="2">
        <v>76.159700000000001</v>
      </c>
      <c r="J257" s="7">
        <v>74.27</v>
      </c>
      <c r="K257">
        <v>82.53</v>
      </c>
      <c r="L257">
        <v>74.27</v>
      </c>
      <c r="M257">
        <v>80.87</v>
      </c>
      <c r="N257">
        <v>82.02</v>
      </c>
      <c r="O257" s="3">
        <v>2852</v>
      </c>
      <c r="P257" s="2">
        <v>78.068100000000001</v>
      </c>
      <c r="Q257" s="3">
        <v>117842</v>
      </c>
      <c r="R257" s="11">
        <f t="shared" si="15"/>
        <v>230641.24000000002</v>
      </c>
      <c r="S257" s="13">
        <f t="shared" si="17"/>
        <v>8.1728196896736272E-2</v>
      </c>
      <c r="T257" s="12">
        <f t="shared" si="18"/>
        <v>6.1099999999999994</v>
      </c>
      <c r="U257" s="14">
        <f t="shared" si="19"/>
        <v>-0.49000000000000909</v>
      </c>
      <c r="V257" s="12">
        <f t="shared" si="16"/>
        <v>8.2600000000000051</v>
      </c>
    </row>
    <row r="258" spans="2:22" x14ac:dyDescent="0.3">
      <c r="B258" s="8">
        <v>44551</v>
      </c>
      <c r="C258">
        <v>79.819999999999993</v>
      </c>
      <c r="D258">
        <v>82.16</v>
      </c>
      <c r="E258">
        <v>77.900000000000006</v>
      </c>
      <c r="F258">
        <v>80.290000000000006</v>
      </c>
      <c r="G258" s="3">
        <v>3098</v>
      </c>
      <c r="H258" t="s">
        <v>23</v>
      </c>
      <c r="I258" s="2">
        <v>80.4084</v>
      </c>
      <c r="J258" s="7">
        <v>81.06</v>
      </c>
      <c r="K258">
        <v>83.56</v>
      </c>
      <c r="L258">
        <v>79.540000000000006</v>
      </c>
      <c r="M258">
        <v>81.819999999999993</v>
      </c>
      <c r="N258">
        <v>80.099999999999994</v>
      </c>
      <c r="O258" s="3">
        <v>1116</v>
      </c>
      <c r="P258" s="2">
        <v>81.789299999999997</v>
      </c>
      <c r="Q258" s="3">
        <v>118109</v>
      </c>
      <c r="R258" s="11">
        <f t="shared" si="15"/>
        <v>91311.12</v>
      </c>
      <c r="S258" s="13">
        <f t="shared" si="17"/>
        <v>1.1747248670705979E-2</v>
      </c>
      <c r="T258" s="12">
        <f t="shared" si="18"/>
        <v>0.94999999999998863</v>
      </c>
      <c r="U258" s="14">
        <f t="shared" si="19"/>
        <v>0.18999999999999773</v>
      </c>
      <c r="V258" s="12">
        <f t="shared" si="16"/>
        <v>4.019999999999996</v>
      </c>
    </row>
    <row r="259" spans="2:22" x14ac:dyDescent="0.3">
      <c r="B259" s="8">
        <v>44552</v>
      </c>
      <c r="C259">
        <v>77.3</v>
      </c>
      <c r="D259">
        <v>79.260000000000005</v>
      </c>
      <c r="E259">
        <v>74.8</v>
      </c>
      <c r="F259">
        <v>76.150000000000006</v>
      </c>
      <c r="G259" s="3">
        <v>7863</v>
      </c>
      <c r="H259" t="s">
        <v>23</v>
      </c>
      <c r="I259" s="2">
        <v>76.915400000000005</v>
      </c>
      <c r="J259" s="7">
        <v>80.09</v>
      </c>
      <c r="K259">
        <v>80.84</v>
      </c>
      <c r="L259">
        <v>76.489999999999995</v>
      </c>
      <c r="M259">
        <v>78.010000000000005</v>
      </c>
      <c r="N259">
        <v>78.61</v>
      </c>
      <c r="O259" s="3">
        <v>4473</v>
      </c>
      <c r="P259" s="2">
        <v>78.404200000000003</v>
      </c>
      <c r="Q259" s="3">
        <v>117033</v>
      </c>
      <c r="R259" s="11">
        <f t="shared" si="15"/>
        <v>348938.73000000004</v>
      </c>
      <c r="S259" s="13">
        <f t="shared" si="17"/>
        <v>-4.656563187484708E-2</v>
      </c>
      <c r="T259" s="12">
        <f t="shared" si="18"/>
        <v>-3.8099999999999881</v>
      </c>
      <c r="U259" s="14">
        <f t="shared" si="19"/>
        <v>-1.7299999999999898</v>
      </c>
      <c r="V259" s="12">
        <f t="shared" si="16"/>
        <v>4.3500000000000085</v>
      </c>
    </row>
    <row r="260" spans="2:22" x14ac:dyDescent="0.3">
      <c r="B260" s="8">
        <v>44553</v>
      </c>
      <c r="C260">
        <v>77.09</v>
      </c>
      <c r="D260">
        <v>77.09</v>
      </c>
      <c r="E260">
        <v>73.55</v>
      </c>
      <c r="F260">
        <v>73.739999999999995</v>
      </c>
      <c r="G260" s="3">
        <v>8433</v>
      </c>
      <c r="H260" t="s">
        <v>23</v>
      </c>
      <c r="I260" s="2">
        <v>74.438199999999995</v>
      </c>
      <c r="J260" s="7">
        <v>78.44</v>
      </c>
      <c r="K260">
        <v>78.44</v>
      </c>
      <c r="L260">
        <v>75.45</v>
      </c>
      <c r="M260">
        <v>75.489999999999995</v>
      </c>
      <c r="N260">
        <v>75.63</v>
      </c>
      <c r="O260" s="3">
        <v>1579</v>
      </c>
      <c r="P260" s="2">
        <v>76.3553</v>
      </c>
      <c r="Q260" s="3">
        <v>117144</v>
      </c>
      <c r="R260" s="11">
        <f t="shared" si="15"/>
        <v>119198.70999999999</v>
      </c>
      <c r="S260" s="13">
        <f t="shared" si="17"/>
        <v>-3.230355082681724E-2</v>
      </c>
      <c r="T260" s="12">
        <f t="shared" si="18"/>
        <v>-2.5200000000000102</v>
      </c>
      <c r="U260" s="14">
        <f t="shared" si="19"/>
        <v>0.42999999999999261</v>
      </c>
      <c r="V260" s="12">
        <f t="shared" si="16"/>
        <v>2.9899999999999949</v>
      </c>
    </row>
    <row r="261" spans="2:22" x14ac:dyDescent="0.3">
      <c r="B261" s="8">
        <v>44554</v>
      </c>
      <c r="C261">
        <v>74.849999999999994</v>
      </c>
      <c r="D261">
        <v>75.94</v>
      </c>
      <c r="E261">
        <v>73.930000000000007</v>
      </c>
      <c r="F261">
        <v>75.61</v>
      </c>
      <c r="G261" s="3">
        <v>1861</v>
      </c>
      <c r="H261" t="s">
        <v>23</v>
      </c>
      <c r="I261" s="2">
        <v>74.657899999999998</v>
      </c>
      <c r="J261" s="7">
        <v>76.62</v>
      </c>
      <c r="K261">
        <v>77.760000000000005</v>
      </c>
      <c r="L261">
        <v>75.78</v>
      </c>
      <c r="M261">
        <v>77.34</v>
      </c>
      <c r="N261">
        <v>76.89</v>
      </c>
      <c r="O261" s="3">
        <v>27</v>
      </c>
      <c r="P261" s="2">
        <v>76.715000000000003</v>
      </c>
      <c r="Q261" s="3">
        <v>117161</v>
      </c>
      <c r="R261" s="11">
        <f t="shared" si="15"/>
        <v>2088.1800000000003</v>
      </c>
      <c r="S261" s="13">
        <f t="shared" si="17"/>
        <v>2.4506557159888809E-2</v>
      </c>
      <c r="T261" s="12">
        <f t="shared" si="18"/>
        <v>1.8500000000000085</v>
      </c>
      <c r="U261" s="14">
        <f t="shared" si="19"/>
        <v>1.1300000000000097</v>
      </c>
      <c r="V261" s="12">
        <f t="shared" si="16"/>
        <v>1.980000000000004</v>
      </c>
    </row>
    <row r="262" spans="2:22" x14ac:dyDescent="0.3">
      <c r="B262" s="8">
        <v>44557</v>
      </c>
      <c r="C262">
        <v>75.34</v>
      </c>
      <c r="D262">
        <v>76.52</v>
      </c>
      <c r="E262">
        <v>75.34</v>
      </c>
      <c r="F262">
        <v>76.37</v>
      </c>
      <c r="G262" s="3">
        <v>1199</v>
      </c>
      <c r="H262" t="s">
        <v>23</v>
      </c>
      <c r="I262" s="2">
        <v>75.750699999999995</v>
      </c>
      <c r="J262" s="7">
        <v>77.03</v>
      </c>
      <c r="K262">
        <v>78.05</v>
      </c>
      <c r="L262">
        <v>75.98</v>
      </c>
      <c r="M262">
        <v>77.84</v>
      </c>
      <c r="N262">
        <v>77.7</v>
      </c>
      <c r="O262" s="3">
        <v>117</v>
      </c>
      <c r="P262" s="2">
        <v>77.232500000000002</v>
      </c>
      <c r="Q262" s="3">
        <v>117208</v>
      </c>
      <c r="R262" s="11">
        <f t="shared" si="15"/>
        <v>9107.2800000000007</v>
      </c>
      <c r="S262" s="13">
        <f t="shared" si="17"/>
        <v>6.4649599172486027E-3</v>
      </c>
      <c r="T262" s="12">
        <f t="shared" si="18"/>
        <v>0.5</v>
      </c>
      <c r="U262" s="14">
        <f t="shared" si="19"/>
        <v>-0.31000000000000227</v>
      </c>
      <c r="V262" s="12">
        <f t="shared" si="16"/>
        <v>2.0699999999999932</v>
      </c>
    </row>
    <row r="263" spans="2:22" x14ac:dyDescent="0.3">
      <c r="B263" s="8">
        <v>44558</v>
      </c>
      <c r="C263">
        <v>75.84</v>
      </c>
      <c r="D263">
        <v>79.12</v>
      </c>
      <c r="E263">
        <v>75.680000000000007</v>
      </c>
      <c r="F263">
        <v>78.67</v>
      </c>
      <c r="G263" s="3">
        <v>567</v>
      </c>
      <c r="H263" t="s">
        <v>23</v>
      </c>
      <c r="I263" s="2">
        <v>77.069599999999994</v>
      </c>
      <c r="J263" s="7">
        <v>77.290000000000006</v>
      </c>
      <c r="K263">
        <v>80.42</v>
      </c>
      <c r="L263">
        <v>77.150000000000006</v>
      </c>
      <c r="M263">
        <v>80.209999999999994</v>
      </c>
      <c r="N263">
        <v>79.849999999999994</v>
      </c>
      <c r="O263" s="3">
        <v>143</v>
      </c>
      <c r="P263" s="2">
        <v>78.496700000000004</v>
      </c>
      <c r="Q263" s="3">
        <v>117286</v>
      </c>
      <c r="R263" s="11">
        <f t="shared" ref="R263:R326" si="20">+M263*O263</f>
        <v>11470.029999999999</v>
      </c>
      <c r="S263" s="13">
        <f t="shared" si="17"/>
        <v>3.0447070914696672E-2</v>
      </c>
      <c r="T263" s="12">
        <f t="shared" si="18"/>
        <v>2.3699999999999903</v>
      </c>
      <c r="U263" s="14">
        <f t="shared" si="19"/>
        <v>-0.54999999999999716</v>
      </c>
      <c r="V263" s="12">
        <f t="shared" ref="V263:V326" si="21">+K263-L263</f>
        <v>3.269999999999996</v>
      </c>
    </row>
    <row r="264" spans="2:22" x14ac:dyDescent="0.3">
      <c r="B264" s="8">
        <v>44559</v>
      </c>
      <c r="C264">
        <v>80.09</v>
      </c>
      <c r="D264">
        <v>80.09</v>
      </c>
      <c r="E264">
        <v>77.5</v>
      </c>
      <c r="F264">
        <v>79.66</v>
      </c>
      <c r="G264" s="3">
        <v>4539</v>
      </c>
      <c r="H264" t="s">
        <v>23</v>
      </c>
      <c r="I264" s="2">
        <v>78.956000000000003</v>
      </c>
      <c r="J264" s="7">
        <v>79.64</v>
      </c>
      <c r="K264">
        <v>81.2</v>
      </c>
      <c r="L264">
        <v>79.37</v>
      </c>
      <c r="M264">
        <v>81.28</v>
      </c>
      <c r="N264">
        <v>81.040000000000006</v>
      </c>
      <c r="O264" s="3">
        <v>467</v>
      </c>
      <c r="P264" s="2">
        <v>80.186000000000007</v>
      </c>
      <c r="Q264" s="3">
        <v>117260</v>
      </c>
      <c r="R264" s="11">
        <f t="shared" si="20"/>
        <v>37957.760000000002</v>
      </c>
      <c r="S264" s="13">
        <f t="shared" ref="S264:S327" si="22">+M264/M263-1</f>
        <v>1.3339982545817364E-2</v>
      </c>
      <c r="T264" s="12">
        <f t="shared" ref="T264:T327" si="23">+M264-M263</f>
        <v>1.0700000000000074</v>
      </c>
      <c r="U264" s="14">
        <f t="shared" ref="U264:U327" si="24">+J264-M263</f>
        <v>-0.56999999999999318</v>
      </c>
      <c r="V264" s="12">
        <f t="shared" si="21"/>
        <v>1.8299999999999983</v>
      </c>
    </row>
    <row r="265" spans="2:22" x14ac:dyDescent="0.3">
      <c r="B265" s="8">
        <v>44560</v>
      </c>
      <c r="C265">
        <v>79.3</v>
      </c>
      <c r="D265">
        <v>79.5</v>
      </c>
      <c r="E265">
        <v>78.73</v>
      </c>
      <c r="F265">
        <v>79.47</v>
      </c>
      <c r="G265" s="3">
        <v>1057</v>
      </c>
      <c r="H265" t="s">
        <v>23</v>
      </c>
      <c r="I265" s="2">
        <v>78.941000000000003</v>
      </c>
      <c r="J265" s="7">
        <v>81.400000000000006</v>
      </c>
      <c r="K265">
        <v>81.400000000000006</v>
      </c>
      <c r="L265">
        <v>80.38</v>
      </c>
      <c r="M265">
        <v>81.06</v>
      </c>
      <c r="N265">
        <v>80.92</v>
      </c>
      <c r="O265" s="3">
        <v>392</v>
      </c>
      <c r="P265" s="2">
        <v>80.674700000000001</v>
      </c>
      <c r="Q265" s="3">
        <v>117345</v>
      </c>
      <c r="R265" s="11">
        <f t="shared" si="20"/>
        <v>31775.52</v>
      </c>
      <c r="S265" s="13">
        <f t="shared" si="22"/>
        <v>-2.7066929133857665E-3</v>
      </c>
      <c r="T265" s="12">
        <f t="shared" si="23"/>
        <v>-0.21999999999999886</v>
      </c>
      <c r="U265" s="14">
        <f t="shared" si="24"/>
        <v>0.12000000000000455</v>
      </c>
      <c r="V265" s="12">
        <f t="shared" si="21"/>
        <v>1.0200000000000102</v>
      </c>
    </row>
    <row r="266" spans="2:22" s="162" customFormat="1" x14ac:dyDescent="0.3">
      <c r="B266" s="163">
        <v>44561</v>
      </c>
      <c r="C266" s="162">
        <v>79.150000000000006</v>
      </c>
      <c r="D266" s="162">
        <v>80.5</v>
      </c>
      <c r="E266" s="162">
        <v>79.150000000000006</v>
      </c>
      <c r="F266" s="162">
        <v>79.959999999999994</v>
      </c>
      <c r="G266" s="164">
        <v>987</v>
      </c>
      <c r="H266" s="162" t="s">
        <v>23</v>
      </c>
      <c r="I266" s="165">
        <v>79.572000000000003</v>
      </c>
      <c r="J266" s="166">
        <v>80.87</v>
      </c>
      <c r="K266" s="162">
        <v>82.05</v>
      </c>
      <c r="L266" s="162">
        <v>80.59</v>
      </c>
      <c r="M266" s="162">
        <v>81.569999999999993</v>
      </c>
      <c r="N266" s="162">
        <v>81.41</v>
      </c>
      <c r="O266" s="164">
        <v>233</v>
      </c>
      <c r="P266" s="165">
        <v>81.317899999999995</v>
      </c>
      <c r="Q266" s="164">
        <v>117285</v>
      </c>
      <c r="R266" s="167">
        <f t="shared" si="20"/>
        <v>19005.809999999998</v>
      </c>
      <c r="S266" s="168">
        <f t="shared" si="22"/>
        <v>6.2916358253144455E-3</v>
      </c>
      <c r="T266" s="169">
        <f t="shared" si="23"/>
        <v>0.50999999999999091</v>
      </c>
      <c r="U266" s="170">
        <f t="shared" si="24"/>
        <v>-0.18999999999999773</v>
      </c>
      <c r="V266" s="169">
        <f t="shared" si="21"/>
        <v>1.4599999999999937</v>
      </c>
    </row>
    <row r="267" spans="2:22" x14ac:dyDescent="0.3">
      <c r="B267" s="8">
        <v>44564</v>
      </c>
      <c r="C267">
        <v>80.150000000000006</v>
      </c>
      <c r="D267">
        <v>83.85</v>
      </c>
      <c r="E267">
        <v>80.150000000000006</v>
      </c>
      <c r="F267">
        <v>83.52</v>
      </c>
      <c r="G267" s="3">
        <v>659</v>
      </c>
      <c r="H267" t="s">
        <v>23</v>
      </c>
      <c r="I267" s="2">
        <v>82.003500000000003</v>
      </c>
      <c r="J267" s="7">
        <v>81.12</v>
      </c>
      <c r="K267">
        <v>85.21</v>
      </c>
      <c r="L267">
        <v>81.12</v>
      </c>
      <c r="M267">
        <v>84.92</v>
      </c>
      <c r="N267">
        <v>84.7</v>
      </c>
      <c r="O267" s="3">
        <v>756</v>
      </c>
      <c r="P267" s="2">
        <v>83.383700000000005</v>
      </c>
      <c r="Q267" s="3">
        <v>117456</v>
      </c>
      <c r="R267" s="11">
        <f t="shared" si="20"/>
        <v>64199.520000000004</v>
      </c>
      <c r="S267" s="13">
        <f t="shared" si="22"/>
        <v>4.1069020473213369E-2</v>
      </c>
      <c r="T267" s="12">
        <f t="shared" si="23"/>
        <v>3.3500000000000085</v>
      </c>
      <c r="U267" s="14">
        <f t="shared" si="24"/>
        <v>-0.44999999999998863</v>
      </c>
      <c r="V267" s="12">
        <f t="shared" si="21"/>
        <v>4.0899999999999892</v>
      </c>
    </row>
    <row r="268" spans="2:22" x14ac:dyDescent="0.3">
      <c r="B268" s="8">
        <v>44565</v>
      </c>
      <c r="C268">
        <v>83.99</v>
      </c>
      <c r="D268">
        <v>86.21</v>
      </c>
      <c r="E268">
        <v>83.82</v>
      </c>
      <c r="F268">
        <v>84.46</v>
      </c>
      <c r="G268" s="3">
        <v>5161</v>
      </c>
      <c r="H268" t="s">
        <v>23</v>
      </c>
      <c r="I268" s="2">
        <v>85.360799999999998</v>
      </c>
      <c r="J268" s="7">
        <v>84.85</v>
      </c>
      <c r="K268">
        <v>87.65</v>
      </c>
      <c r="L268">
        <v>84.71</v>
      </c>
      <c r="M268">
        <v>85.81</v>
      </c>
      <c r="N268">
        <v>87</v>
      </c>
      <c r="O268" s="3">
        <v>1155</v>
      </c>
      <c r="P268" s="2">
        <v>86.6113</v>
      </c>
      <c r="Q268" s="3">
        <v>117640</v>
      </c>
      <c r="R268" s="11">
        <f t="shared" si="20"/>
        <v>99110.55</v>
      </c>
      <c r="S268" s="13">
        <f t="shared" si="22"/>
        <v>1.0480452190296807E-2</v>
      </c>
      <c r="T268" s="12">
        <f t="shared" si="23"/>
        <v>0.89000000000000057</v>
      </c>
      <c r="U268" s="14">
        <f t="shared" si="24"/>
        <v>-7.000000000000739E-2</v>
      </c>
      <c r="V268" s="12">
        <f t="shared" si="21"/>
        <v>2.9400000000000119</v>
      </c>
    </row>
    <row r="269" spans="2:22" x14ac:dyDescent="0.3">
      <c r="B269" s="8">
        <v>44566</v>
      </c>
      <c r="C269">
        <v>85.82</v>
      </c>
      <c r="D269">
        <v>88.02</v>
      </c>
      <c r="E269">
        <v>85.39</v>
      </c>
      <c r="F269">
        <v>87.15</v>
      </c>
      <c r="G269" s="3">
        <v>5110</v>
      </c>
      <c r="H269" t="s">
        <v>23</v>
      </c>
      <c r="I269" s="2">
        <v>86.336399999999998</v>
      </c>
      <c r="J269" s="7">
        <v>86.89</v>
      </c>
      <c r="K269">
        <v>89.37</v>
      </c>
      <c r="L269">
        <v>86.16</v>
      </c>
      <c r="M269">
        <v>88.49</v>
      </c>
      <c r="N269">
        <v>88.84</v>
      </c>
      <c r="O269" s="3">
        <v>1263</v>
      </c>
      <c r="P269" s="2">
        <v>87.470299999999995</v>
      </c>
      <c r="Q269" s="3">
        <v>117653</v>
      </c>
      <c r="R269" s="11">
        <f t="shared" si="20"/>
        <v>111762.87</v>
      </c>
      <c r="S269" s="13">
        <f t="shared" si="22"/>
        <v>3.123179116653052E-2</v>
      </c>
      <c r="T269" s="12">
        <f t="shared" si="23"/>
        <v>2.6799999999999926</v>
      </c>
      <c r="U269" s="14">
        <f t="shared" si="24"/>
        <v>1.0799999999999983</v>
      </c>
      <c r="V269" s="12">
        <f t="shared" si="21"/>
        <v>3.210000000000008</v>
      </c>
    </row>
    <row r="270" spans="2:22" x14ac:dyDescent="0.3">
      <c r="B270" s="8">
        <v>44567</v>
      </c>
      <c r="C270">
        <v>86.52</v>
      </c>
      <c r="D270">
        <v>87.23</v>
      </c>
      <c r="E270">
        <v>85.17</v>
      </c>
      <c r="F270">
        <v>86.31</v>
      </c>
      <c r="G270" s="3">
        <v>1288</v>
      </c>
      <c r="H270" t="s">
        <v>23</v>
      </c>
      <c r="I270" s="2">
        <v>86.421400000000006</v>
      </c>
      <c r="J270" s="7">
        <v>88.39</v>
      </c>
      <c r="K270">
        <v>88.57</v>
      </c>
      <c r="L270">
        <v>86.53</v>
      </c>
      <c r="M270">
        <v>87.66</v>
      </c>
      <c r="N270">
        <v>87.94</v>
      </c>
      <c r="O270" s="3">
        <v>1053</v>
      </c>
      <c r="P270" s="2">
        <v>87.843500000000006</v>
      </c>
      <c r="Q270" s="3">
        <v>117385</v>
      </c>
      <c r="R270" s="11">
        <f t="shared" si="20"/>
        <v>92305.98</v>
      </c>
      <c r="S270" s="13">
        <f t="shared" si="22"/>
        <v>-9.3795909142275757E-3</v>
      </c>
      <c r="T270" s="12">
        <f t="shared" si="23"/>
        <v>-0.82999999999999829</v>
      </c>
      <c r="U270" s="14">
        <f t="shared" si="24"/>
        <v>-9.9999999999994316E-2</v>
      </c>
      <c r="V270" s="12">
        <f t="shared" si="21"/>
        <v>2.039999999999992</v>
      </c>
    </row>
    <row r="271" spans="2:22" x14ac:dyDescent="0.3">
      <c r="B271" s="8">
        <v>44568</v>
      </c>
      <c r="C271">
        <v>86.16</v>
      </c>
      <c r="D271">
        <v>86.94</v>
      </c>
      <c r="E271">
        <v>85</v>
      </c>
      <c r="F271">
        <v>85</v>
      </c>
      <c r="G271" s="3">
        <v>2023</v>
      </c>
      <c r="H271" t="s">
        <v>23</v>
      </c>
      <c r="I271" s="2">
        <v>86.079099999999997</v>
      </c>
      <c r="J271" s="7">
        <v>87.89</v>
      </c>
      <c r="K271">
        <v>88.38</v>
      </c>
      <c r="L271">
        <v>86.17</v>
      </c>
      <c r="M271">
        <v>86.33</v>
      </c>
      <c r="N271">
        <v>86.3</v>
      </c>
      <c r="O271" s="3">
        <v>2650</v>
      </c>
      <c r="P271" s="2">
        <v>87.385199999999998</v>
      </c>
      <c r="Q271" s="3">
        <v>117918</v>
      </c>
      <c r="R271" s="11">
        <f t="shared" si="20"/>
        <v>228774.5</v>
      </c>
      <c r="S271" s="13">
        <f t="shared" si="22"/>
        <v>-1.5172256445357024E-2</v>
      </c>
      <c r="T271" s="12">
        <f t="shared" si="23"/>
        <v>-1.3299999999999983</v>
      </c>
      <c r="U271" s="14">
        <f t="shared" si="24"/>
        <v>0.23000000000000398</v>
      </c>
      <c r="V271" s="12">
        <f t="shared" si="21"/>
        <v>2.2099999999999937</v>
      </c>
    </row>
    <row r="272" spans="2:22" x14ac:dyDescent="0.3">
      <c r="B272" s="8">
        <v>44571</v>
      </c>
      <c r="C272">
        <v>85.65</v>
      </c>
      <c r="D272">
        <v>85.65</v>
      </c>
      <c r="E272">
        <v>79.52</v>
      </c>
      <c r="F272">
        <v>79.739999999999995</v>
      </c>
      <c r="G272" s="3">
        <v>1616</v>
      </c>
      <c r="H272" t="s">
        <v>23</v>
      </c>
      <c r="I272" s="2">
        <v>82.328199999999995</v>
      </c>
      <c r="J272" s="7">
        <v>87.02</v>
      </c>
      <c r="K272">
        <v>87.39</v>
      </c>
      <c r="L272">
        <v>80.790000000000006</v>
      </c>
      <c r="M272">
        <v>80.98</v>
      </c>
      <c r="N272">
        <v>82.4</v>
      </c>
      <c r="O272" s="3">
        <v>2718</v>
      </c>
      <c r="P272" s="2">
        <v>83.408299999999997</v>
      </c>
      <c r="Q272" s="3">
        <v>118383</v>
      </c>
      <c r="R272" s="11">
        <f t="shared" si="20"/>
        <v>220103.64</v>
      </c>
      <c r="S272" s="13">
        <f t="shared" si="22"/>
        <v>-6.1971504691300749E-2</v>
      </c>
      <c r="T272" s="12">
        <f t="shared" si="23"/>
        <v>-5.3499999999999943</v>
      </c>
      <c r="U272" s="14">
        <f t="shared" si="24"/>
        <v>0.68999999999999773</v>
      </c>
      <c r="V272" s="12">
        <f t="shared" si="21"/>
        <v>6.5999999999999943</v>
      </c>
    </row>
    <row r="273" spans="2:22" x14ac:dyDescent="0.3">
      <c r="B273" s="8">
        <v>44572</v>
      </c>
      <c r="C273">
        <v>81.349999999999994</v>
      </c>
      <c r="D273">
        <v>83.75</v>
      </c>
      <c r="E273">
        <v>80.48</v>
      </c>
      <c r="F273">
        <v>80.97</v>
      </c>
      <c r="G273" s="3">
        <v>1803</v>
      </c>
      <c r="H273" t="s">
        <v>23</v>
      </c>
      <c r="I273" s="2">
        <v>82.199600000000004</v>
      </c>
      <c r="J273" s="7">
        <v>82.63</v>
      </c>
      <c r="K273">
        <v>85.31</v>
      </c>
      <c r="L273">
        <v>81.22</v>
      </c>
      <c r="M273">
        <v>82.18</v>
      </c>
      <c r="N273">
        <v>83.04</v>
      </c>
      <c r="O273" s="3">
        <v>2016</v>
      </c>
      <c r="P273" s="2">
        <v>83.104500000000002</v>
      </c>
      <c r="Q273" s="3">
        <v>119167</v>
      </c>
      <c r="R273" s="11">
        <f t="shared" si="20"/>
        <v>165674.88</v>
      </c>
      <c r="S273" s="13">
        <f t="shared" si="22"/>
        <v>1.4818473697209233E-2</v>
      </c>
      <c r="T273" s="12">
        <f t="shared" si="23"/>
        <v>1.2000000000000028</v>
      </c>
      <c r="U273" s="14">
        <f t="shared" si="24"/>
        <v>1.6499999999999915</v>
      </c>
      <c r="V273" s="12">
        <f t="shared" si="21"/>
        <v>4.0900000000000034</v>
      </c>
    </row>
    <row r="274" spans="2:22" x14ac:dyDescent="0.3">
      <c r="B274" s="8">
        <v>44573</v>
      </c>
      <c r="C274">
        <v>82.78</v>
      </c>
      <c r="D274">
        <v>82.8</v>
      </c>
      <c r="E274">
        <v>78.88</v>
      </c>
      <c r="F274">
        <v>79.69</v>
      </c>
      <c r="G274" s="3">
        <v>6029</v>
      </c>
      <c r="H274" t="s">
        <v>23</v>
      </c>
      <c r="I274" s="2">
        <v>81.421000000000006</v>
      </c>
      <c r="J274" s="7">
        <v>83.57</v>
      </c>
      <c r="K274">
        <v>84.09</v>
      </c>
      <c r="L274">
        <v>80.13</v>
      </c>
      <c r="M274">
        <v>80.87</v>
      </c>
      <c r="N274">
        <v>81.400000000000006</v>
      </c>
      <c r="O274" s="3">
        <v>2160</v>
      </c>
      <c r="P274" s="2">
        <v>82.553100000000001</v>
      </c>
      <c r="Q274" s="3">
        <v>119361</v>
      </c>
      <c r="R274" s="11">
        <f t="shared" si="20"/>
        <v>174679.2</v>
      </c>
      <c r="S274" s="13">
        <f t="shared" si="22"/>
        <v>-1.5940618155268926E-2</v>
      </c>
      <c r="T274" s="12">
        <f t="shared" si="23"/>
        <v>-1.3100000000000023</v>
      </c>
      <c r="U274" s="14">
        <f t="shared" si="24"/>
        <v>1.3899999999999864</v>
      </c>
      <c r="V274" s="12">
        <f t="shared" si="21"/>
        <v>3.960000000000008</v>
      </c>
    </row>
    <row r="275" spans="2:22" x14ac:dyDescent="0.3">
      <c r="B275" s="8">
        <v>44574</v>
      </c>
      <c r="C275">
        <v>79.92</v>
      </c>
      <c r="D275">
        <v>81.06</v>
      </c>
      <c r="E275">
        <v>77.34</v>
      </c>
      <c r="F275">
        <v>80.22</v>
      </c>
      <c r="G275" s="3">
        <v>1383</v>
      </c>
      <c r="H275" t="s">
        <v>23</v>
      </c>
      <c r="I275" s="2">
        <v>79.0852</v>
      </c>
      <c r="J275" s="7">
        <v>81.040000000000006</v>
      </c>
      <c r="K275">
        <v>82.23</v>
      </c>
      <c r="L275">
        <v>78.45</v>
      </c>
      <c r="M275">
        <v>81.39</v>
      </c>
      <c r="N275">
        <v>82.12</v>
      </c>
      <c r="O275" s="3">
        <v>2532</v>
      </c>
      <c r="P275" s="2">
        <v>80.176500000000004</v>
      </c>
      <c r="Q275" s="3">
        <v>119699</v>
      </c>
      <c r="R275" s="11">
        <f t="shared" si="20"/>
        <v>206079.48</v>
      </c>
      <c r="S275" s="13">
        <f t="shared" si="22"/>
        <v>6.4300729565969217E-3</v>
      </c>
      <c r="T275" s="12">
        <f t="shared" si="23"/>
        <v>0.51999999999999602</v>
      </c>
      <c r="U275" s="14">
        <f t="shared" si="24"/>
        <v>0.17000000000000171</v>
      </c>
      <c r="V275" s="12">
        <f t="shared" si="21"/>
        <v>3.7800000000000011</v>
      </c>
    </row>
    <row r="276" spans="2:22" x14ac:dyDescent="0.3">
      <c r="B276" s="8">
        <v>44575</v>
      </c>
      <c r="C276">
        <v>82.88</v>
      </c>
      <c r="D276">
        <v>83.01</v>
      </c>
      <c r="E276">
        <v>81.17</v>
      </c>
      <c r="F276">
        <v>81.73</v>
      </c>
      <c r="G276" s="3">
        <v>8446</v>
      </c>
      <c r="H276" t="s">
        <v>23</v>
      </c>
      <c r="I276" s="2">
        <v>82.039000000000001</v>
      </c>
      <c r="J276" s="7">
        <v>83.02</v>
      </c>
      <c r="K276">
        <v>84.43</v>
      </c>
      <c r="L276">
        <v>82.31</v>
      </c>
      <c r="M276">
        <v>82.91</v>
      </c>
      <c r="N276">
        <v>83.2</v>
      </c>
      <c r="O276" s="3">
        <v>1574</v>
      </c>
      <c r="P276" s="2">
        <v>83.196200000000005</v>
      </c>
      <c r="Q276" s="3">
        <v>119642</v>
      </c>
      <c r="R276" s="11">
        <f t="shared" si="20"/>
        <v>130500.34</v>
      </c>
      <c r="S276" s="13">
        <f t="shared" si="22"/>
        <v>1.8675512962280427E-2</v>
      </c>
      <c r="T276" s="12">
        <f t="shared" si="23"/>
        <v>1.519999999999996</v>
      </c>
      <c r="U276" s="14">
        <f t="shared" si="24"/>
        <v>1.6299999999999955</v>
      </c>
      <c r="V276" s="12">
        <f t="shared" si="21"/>
        <v>2.1200000000000045</v>
      </c>
    </row>
    <row r="277" spans="2:22" x14ac:dyDescent="0.3">
      <c r="B277" s="8">
        <v>44578</v>
      </c>
      <c r="C277">
        <v>82.28</v>
      </c>
      <c r="D277">
        <v>82.28</v>
      </c>
      <c r="E277">
        <v>79.540000000000006</v>
      </c>
      <c r="F277">
        <v>80.23</v>
      </c>
      <c r="G277" s="3">
        <v>1829</v>
      </c>
      <c r="H277" t="s">
        <v>23</v>
      </c>
      <c r="I277" s="2">
        <v>80.570300000000003</v>
      </c>
      <c r="J277" s="7">
        <v>83.51</v>
      </c>
      <c r="K277">
        <v>83.51</v>
      </c>
      <c r="L277">
        <v>80.73</v>
      </c>
      <c r="M277">
        <v>81.41</v>
      </c>
      <c r="N277">
        <v>80.89</v>
      </c>
      <c r="O277" s="3">
        <v>828</v>
      </c>
      <c r="P277" s="2">
        <v>81.7333</v>
      </c>
      <c r="Q277" s="3">
        <v>119885</v>
      </c>
      <c r="R277" s="11">
        <f t="shared" si="20"/>
        <v>67407.48</v>
      </c>
      <c r="S277" s="13">
        <f t="shared" si="22"/>
        <v>-1.809190688698592E-2</v>
      </c>
      <c r="T277" s="12">
        <f t="shared" si="23"/>
        <v>-1.5</v>
      </c>
      <c r="U277" s="14">
        <f t="shared" si="24"/>
        <v>0.60000000000000853</v>
      </c>
      <c r="V277" s="12">
        <f t="shared" si="21"/>
        <v>2.7800000000000011</v>
      </c>
    </row>
    <row r="278" spans="2:22" x14ac:dyDescent="0.3">
      <c r="B278" s="8">
        <v>44579</v>
      </c>
      <c r="C278">
        <v>79.81</v>
      </c>
      <c r="D278">
        <v>82.52</v>
      </c>
      <c r="E278">
        <v>78.849999999999994</v>
      </c>
      <c r="F278">
        <v>82.31</v>
      </c>
      <c r="G278" s="3">
        <v>1903</v>
      </c>
      <c r="H278" t="s">
        <v>23</v>
      </c>
      <c r="I278" s="2">
        <v>80.708299999999994</v>
      </c>
      <c r="J278" s="7">
        <v>81.069999999999993</v>
      </c>
      <c r="K278">
        <v>83.64</v>
      </c>
      <c r="L278">
        <v>79.87</v>
      </c>
      <c r="M278">
        <v>83.51</v>
      </c>
      <c r="N278">
        <v>83.64</v>
      </c>
      <c r="O278" s="3">
        <v>2369</v>
      </c>
      <c r="P278" s="2">
        <v>81.750500000000002</v>
      </c>
      <c r="Q278" s="3">
        <v>119854</v>
      </c>
      <c r="R278" s="11">
        <f t="shared" si="20"/>
        <v>197835.19</v>
      </c>
      <c r="S278" s="13">
        <f t="shared" si="22"/>
        <v>2.5795356835769612E-2</v>
      </c>
      <c r="T278" s="12">
        <f t="shared" si="23"/>
        <v>2.1000000000000085</v>
      </c>
      <c r="U278" s="14">
        <f t="shared" si="24"/>
        <v>-0.34000000000000341</v>
      </c>
      <c r="V278" s="12">
        <f t="shared" si="21"/>
        <v>3.769999999999996</v>
      </c>
    </row>
    <row r="279" spans="2:22" x14ac:dyDescent="0.3">
      <c r="B279" s="8">
        <v>44580</v>
      </c>
      <c r="C279">
        <v>81.91</v>
      </c>
      <c r="D279">
        <v>81.96</v>
      </c>
      <c r="E279">
        <v>80.510000000000005</v>
      </c>
      <c r="F279">
        <v>81.739999999999995</v>
      </c>
      <c r="G279" s="3">
        <v>2468</v>
      </c>
      <c r="H279" t="s">
        <v>23</v>
      </c>
      <c r="I279" s="2">
        <v>81.070999999999998</v>
      </c>
      <c r="J279" s="7">
        <v>83.57</v>
      </c>
      <c r="K279">
        <v>83.57</v>
      </c>
      <c r="L279">
        <v>81.63</v>
      </c>
      <c r="M279">
        <v>82.93</v>
      </c>
      <c r="N279">
        <v>82.5</v>
      </c>
      <c r="O279" s="3">
        <v>1614</v>
      </c>
      <c r="P279" s="2">
        <v>82.281800000000004</v>
      </c>
      <c r="Q279" s="3">
        <v>120061</v>
      </c>
      <c r="R279" s="11">
        <f t="shared" si="20"/>
        <v>133849.02000000002</v>
      </c>
      <c r="S279" s="13">
        <f t="shared" si="22"/>
        <v>-6.9452760148485115E-3</v>
      </c>
      <c r="T279" s="12">
        <f t="shared" si="23"/>
        <v>-0.57999999999999829</v>
      </c>
      <c r="U279" s="14">
        <f t="shared" si="24"/>
        <v>5.9999999999988063E-2</v>
      </c>
      <c r="V279" s="12">
        <f t="shared" si="21"/>
        <v>1.9399999999999977</v>
      </c>
    </row>
    <row r="280" spans="2:22" x14ac:dyDescent="0.3">
      <c r="B280" s="8">
        <v>44581</v>
      </c>
      <c r="C280">
        <v>81.069999999999993</v>
      </c>
      <c r="D280">
        <v>85.4</v>
      </c>
      <c r="E280">
        <v>80.36</v>
      </c>
      <c r="F280">
        <v>85.24</v>
      </c>
      <c r="G280" s="3">
        <v>5766</v>
      </c>
      <c r="H280" t="s">
        <v>23</v>
      </c>
      <c r="I280" s="2">
        <v>81.799899999999994</v>
      </c>
      <c r="J280" s="7">
        <v>82.01</v>
      </c>
      <c r="K280">
        <v>86.68</v>
      </c>
      <c r="L280">
        <v>81.45</v>
      </c>
      <c r="M280">
        <v>86.43</v>
      </c>
      <c r="N280">
        <v>86.49</v>
      </c>
      <c r="O280" s="3">
        <v>1376</v>
      </c>
      <c r="P280" s="2">
        <v>83.991500000000002</v>
      </c>
      <c r="Q280" s="3">
        <v>120395</v>
      </c>
      <c r="R280" s="11">
        <f t="shared" si="20"/>
        <v>118927.68000000001</v>
      </c>
      <c r="S280" s="13">
        <f t="shared" si="22"/>
        <v>4.2204268660315902E-2</v>
      </c>
      <c r="T280" s="12">
        <f t="shared" si="23"/>
        <v>3.5</v>
      </c>
      <c r="U280" s="14">
        <f t="shared" si="24"/>
        <v>-0.92000000000000171</v>
      </c>
      <c r="V280" s="12">
        <f t="shared" si="21"/>
        <v>5.230000000000004</v>
      </c>
    </row>
    <row r="281" spans="2:22" x14ac:dyDescent="0.3">
      <c r="B281" s="8">
        <v>44582</v>
      </c>
      <c r="C281">
        <v>85</v>
      </c>
      <c r="D281">
        <v>85</v>
      </c>
      <c r="E281">
        <v>83</v>
      </c>
      <c r="F281">
        <v>84.11</v>
      </c>
      <c r="G281" s="3">
        <v>1632</v>
      </c>
      <c r="H281" t="s">
        <v>23</v>
      </c>
      <c r="I281" s="2">
        <v>83.925200000000004</v>
      </c>
      <c r="J281" s="7">
        <v>86.5</v>
      </c>
      <c r="K281">
        <v>86.5</v>
      </c>
      <c r="L281">
        <v>84.19</v>
      </c>
      <c r="M281">
        <v>85.3</v>
      </c>
      <c r="N281">
        <v>85.28</v>
      </c>
      <c r="O281" s="3">
        <v>1362</v>
      </c>
      <c r="P281" s="2">
        <v>85.261399999999995</v>
      </c>
      <c r="Q281" s="3">
        <v>120551</v>
      </c>
      <c r="R281" s="11">
        <f t="shared" si="20"/>
        <v>116178.59999999999</v>
      </c>
      <c r="S281" s="13">
        <f t="shared" si="22"/>
        <v>-1.3074164063404003E-2</v>
      </c>
      <c r="T281" s="12">
        <f t="shared" si="23"/>
        <v>-1.1300000000000097</v>
      </c>
      <c r="U281" s="14">
        <f t="shared" si="24"/>
        <v>6.9999999999993179E-2</v>
      </c>
      <c r="V281" s="12">
        <f t="shared" si="21"/>
        <v>2.3100000000000023</v>
      </c>
    </row>
    <row r="282" spans="2:22" x14ac:dyDescent="0.3">
      <c r="B282" s="8">
        <v>44585</v>
      </c>
      <c r="C282">
        <v>83.9</v>
      </c>
      <c r="D282">
        <v>86</v>
      </c>
      <c r="E282">
        <v>82.97</v>
      </c>
      <c r="F282">
        <v>83.66</v>
      </c>
      <c r="G282" s="3">
        <v>2039</v>
      </c>
      <c r="H282" t="s">
        <v>23</v>
      </c>
      <c r="I282" s="2">
        <v>84.713099999999997</v>
      </c>
      <c r="J282" s="7">
        <v>84.92</v>
      </c>
      <c r="K282">
        <v>87.21</v>
      </c>
      <c r="L282">
        <v>83.86</v>
      </c>
      <c r="M282">
        <v>84.84</v>
      </c>
      <c r="N282">
        <v>84.35</v>
      </c>
      <c r="O282" s="3">
        <v>2087</v>
      </c>
      <c r="P282" s="2">
        <v>85.936800000000005</v>
      </c>
      <c r="Q282" s="3">
        <v>121619</v>
      </c>
      <c r="R282" s="11">
        <f t="shared" si="20"/>
        <v>177061.08000000002</v>
      </c>
      <c r="S282" s="13">
        <f t="shared" si="22"/>
        <v>-5.3927315357560346E-3</v>
      </c>
      <c r="T282" s="12">
        <f t="shared" si="23"/>
        <v>-0.45999999999999375</v>
      </c>
      <c r="U282" s="14">
        <f t="shared" si="24"/>
        <v>-0.37999999999999545</v>
      </c>
      <c r="V282" s="12">
        <f t="shared" si="21"/>
        <v>3.3499999999999943</v>
      </c>
    </row>
    <row r="283" spans="2:22" x14ac:dyDescent="0.3">
      <c r="B283" s="8">
        <v>44586</v>
      </c>
      <c r="C283">
        <v>83.59</v>
      </c>
      <c r="D283">
        <v>87.48</v>
      </c>
      <c r="E283">
        <v>83.29</v>
      </c>
      <c r="F283">
        <v>87.09</v>
      </c>
      <c r="G283" s="3">
        <v>2705</v>
      </c>
      <c r="H283" t="s">
        <v>23</v>
      </c>
      <c r="I283" s="2">
        <v>85.249200000000002</v>
      </c>
      <c r="J283" s="7">
        <v>85.11</v>
      </c>
      <c r="K283">
        <v>88.75</v>
      </c>
      <c r="L283">
        <v>84.48</v>
      </c>
      <c r="M283">
        <v>88.26</v>
      </c>
      <c r="N283">
        <v>88.19</v>
      </c>
      <c r="O283" s="3">
        <v>1494</v>
      </c>
      <c r="P283" s="2">
        <v>86.951599999999999</v>
      </c>
      <c r="Q283" s="3">
        <v>122305</v>
      </c>
      <c r="R283" s="11">
        <f t="shared" si="20"/>
        <v>131860.44</v>
      </c>
      <c r="S283" s="13">
        <f t="shared" si="22"/>
        <v>4.0311173974540315E-2</v>
      </c>
      <c r="T283" s="12">
        <f t="shared" si="23"/>
        <v>3.4200000000000017</v>
      </c>
      <c r="U283" s="14">
        <f t="shared" si="24"/>
        <v>0.26999999999999602</v>
      </c>
      <c r="V283" s="12">
        <f t="shared" si="21"/>
        <v>4.269999999999996</v>
      </c>
    </row>
    <row r="284" spans="2:22" x14ac:dyDescent="0.3">
      <c r="B284" s="8">
        <v>44587</v>
      </c>
      <c r="C284">
        <v>86.48</v>
      </c>
      <c r="D284">
        <v>89.49</v>
      </c>
      <c r="E284">
        <v>86.48</v>
      </c>
      <c r="F284">
        <v>88.29</v>
      </c>
      <c r="G284" s="3">
        <v>837</v>
      </c>
      <c r="H284" t="s">
        <v>23</v>
      </c>
      <c r="I284" s="2">
        <v>88.490300000000005</v>
      </c>
      <c r="J284" s="7">
        <v>87.6</v>
      </c>
      <c r="K284">
        <v>90.84</v>
      </c>
      <c r="L284">
        <v>87.48</v>
      </c>
      <c r="M284">
        <v>89.49</v>
      </c>
      <c r="N284">
        <v>89.66</v>
      </c>
      <c r="O284" s="3">
        <v>2451</v>
      </c>
      <c r="P284" s="2">
        <v>89.918700000000001</v>
      </c>
      <c r="Q284" s="3">
        <v>121752</v>
      </c>
      <c r="R284" s="11">
        <f t="shared" si="20"/>
        <v>219339.99</v>
      </c>
      <c r="S284" s="13">
        <f t="shared" si="22"/>
        <v>1.3936097892589983E-2</v>
      </c>
      <c r="T284" s="12">
        <f t="shared" si="23"/>
        <v>1.2299999999999898</v>
      </c>
      <c r="U284" s="14">
        <f t="shared" si="24"/>
        <v>-0.6600000000000108</v>
      </c>
      <c r="V284" s="12">
        <f t="shared" si="21"/>
        <v>3.3599999999999994</v>
      </c>
    </row>
    <row r="285" spans="2:22" x14ac:dyDescent="0.3">
      <c r="B285" s="8">
        <v>44588</v>
      </c>
      <c r="C285">
        <v>87.95</v>
      </c>
      <c r="D285">
        <v>89.41</v>
      </c>
      <c r="E285">
        <v>87.66</v>
      </c>
      <c r="F285">
        <v>89.39</v>
      </c>
      <c r="G285" s="3">
        <v>1121</v>
      </c>
      <c r="H285" t="s">
        <v>23</v>
      </c>
      <c r="I285" s="2">
        <v>88.625500000000002</v>
      </c>
      <c r="J285" s="7">
        <v>88.88</v>
      </c>
      <c r="K285">
        <v>90.72</v>
      </c>
      <c r="L285">
        <v>88.84</v>
      </c>
      <c r="M285">
        <v>90.61</v>
      </c>
      <c r="N285">
        <v>90.24</v>
      </c>
      <c r="O285" s="3">
        <v>1555</v>
      </c>
      <c r="P285" s="2">
        <v>89.808499999999995</v>
      </c>
      <c r="Q285" s="3">
        <v>122154</v>
      </c>
      <c r="R285" s="11">
        <f t="shared" si="20"/>
        <v>140898.54999999999</v>
      </c>
      <c r="S285" s="13">
        <f t="shared" si="22"/>
        <v>1.2515364845234078E-2</v>
      </c>
      <c r="T285" s="12">
        <f t="shared" si="23"/>
        <v>1.1200000000000045</v>
      </c>
      <c r="U285" s="14">
        <f t="shared" si="24"/>
        <v>-0.60999999999999943</v>
      </c>
      <c r="V285" s="12">
        <f t="shared" si="21"/>
        <v>1.8799999999999955</v>
      </c>
    </row>
    <row r="286" spans="2:22" x14ac:dyDescent="0.3">
      <c r="B286" s="8">
        <v>44589</v>
      </c>
      <c r="C286">
        <v>89.69</v>
      </c>
      <c r="D286">
        <v>90.06</v>
      </c>
      <c r="E286">
        <v>88.5</v>
      </c>
      <c r="F286">
        <v>88.82</v>
      </c>
      <c r="G286" s="3">
        <v>1891</v>
      </c>
      <c r="H286" t="s">
        <v>23</v>
      </c>
      <c r="I286" s="2">
        <v>88.9482</v>
      </c>
      <c r="J286" s="7">
        <v>90.35</v>
      </c>
      <c r="K286">
        <v>91.37</v>
      </c>
      <c r="L286">
        <v>89.72</v>
      </c>
      <c r="M286">
        <v>90.07</v>
      </c>
      <c r="N286">
        <v>90.22</v>
      </c>
      <c r="O286" s="3">
        <v>1772</v>
      </c>
      <c r="P286" s="2">
        <v>90.564700000000002</v>
      </c>
      <c r="Q286" s="3">
        <v>122295</v>
      </c>
      <c r="R286" s="11">
        <f t="shared" si="20"/>
        <v>159604.03999999998</v>
      </c>
      <c r="S286" s="13">
        <f t="shared" si="22"/>
        <v>-5.9596071073834134E-3</v>
      </c>
      <c r="T286" s="12">
        <f t="shared" si="23"/>
        <v>-0.54000000000000625</v>
      </c>
      <c r="U286" s="14">
        <f t="shared" si="24"/>
        <v>-0.26000000000000512</v>
      </c>
      <c r="V286" s="12">
        <f t="shared" si="21"/>
        <v>1.6500000000000057</v>
      </c>
    </row>
    <row r="287" spans="2:22" x14ac:dyDescent="0.3">
      <c r="B287" s="8">
        <v>44592</v>
      </c>
      <c r="C287">
        <v>89.1</v>
      </c>
      <c r="D287">
        <v>89.3</v>
      </c>
      <c r="E287">
        <v>87.71</v>
      </c>
      <c r="F287">
        <v>88.8</v>
      </c>
      <c r="G287" s="3">
        <v>2327</v>
      </c>
      <c r="H287" t="s">
        <v>23</v>
      </c>
      <c r="I287" s="2">
        <v>88.427800000000005</v>
      </c>
      <c r="J287" s="7">
        <v>90.34</v>
      </c>
      <c r="K287">
        <v>90.75</v>
      </c>
      <c r="L287">
        <v>88.98</v>
      </c>
      <c r="M287">
        <v>90.1</v>
      </c>
      <c r="N287">
        <v>90.55</v>
      </c>
      <c r="O287" s="3">
        <v>1315</v>
      </c>
      <c r="P287" s="2">
        <v>89.784999999999997</v>
      </c>
      <c r="Q287" s="3">
        <v>122500</v>
      </c>
      <c r="R287" s="11">
        <f t="shared" si="20"/>
        <v>118481.49999999999</v>
      </c>
      <c r="S287" s="13">
        <f t="shared" si="22"/>
        <v>3.330742755633942E-4</v>
      </c>
      <c r="T287" s="12">
        <f t="shared" si="23"/>
        <v>3.0000000000001137E-2</v>
      </c>
      <c r="U287" s="14">
        <f t="shared" si="24"/>
        <v>0.27000000000001023</v>
      </c>
      <c r="V287" s="12">
        <f t="shared" si="21"/>
        <v>1.769999999999996</v>
      </c>
    </row>
    <row r="288" spans="2:22" x14ac:dyDescent="0.3">
      <c r="B288" s="8">
        <v>44593</v>
      </c>
      <c r="C288">
        <v>88.78</v>
      </c>
      <c r="D288">
        <v>89.52</v>
      </c>
      <c r="E288">
        <v>86.75</v>
      </c>
      <c r="F288">
        <v>89.1</v>
      </c>
      <c r="G288" s="3">
        <v>1103</v>
      </c>
      <c r="H288" t="s">
        <v>23</v>
      </c>
      <c r="I288" s="2">
        <v>88.094800000000006</v>
      </c>
      <c r="J288" s="7">
        <v>90.6</v>
      </c>
      <c r="K288">
        <v>90.8</v>
      </c>
      <c r="L288">
        <v>88.05</v>
      </c>
      <c r="M288">
        <v>90.4</v>
      </c>
      <c r="N288">
        <v>90.7</v>
      </c>
      <c r="O288" s="3">
        <v>1367</v>
      </c>
      <c r="P288" s="2">
        <v>89.361999999999995</v>
      </c>
      <c r="Q288" s="3">
        <v>122483</v>
      </c>
      <c r="R288" s="11">
        <f t="shared" si="20"/>
        <v>123576.8</v>
      </c>
      <c r="S288" s="13">
        <f t="shared" si="22"/>
        <v>3.3296337402886067E-3</v>
      </c>
      <c r="T288" s="12">
        <f t="shared" si="23"/>
        <v>0.30000000000001137</v>
      </c>
      <c r="U288" s="14">
        <f t="shared" si="24"/>
        <v>0.5</v>
      </c>
      <c r="V288" s="12">
        <f t="shared" si="21"/>
        <v>2.75</v>
      </c>
    </row>
    <row r="289" spans="2:22" x14ac:dyDescent="0.3">
      <c r="B289" s="8">
        <v>44594</v>
      </c>
      <c r="C289">
        <v>90.5</v>
      </c>
      <c r="D289">
        <v>94.09</v>
      </c>
      <c r="E289">
        <v>90.49</v>
      </c>
      <c r="F289">
        <v>93.67</v>
      </c>
      <c r="G289" s="3">
        <v>1776</v>
      </c>
      <c r="H289" t="s">
        <v>23</v>
      </c>
      <c r="I289" s="2">
        <v>92.437299999999993</v>
      </c>
      <c r="J289" s="7">
        <v>90.99</v>
      </c>
      <c r="K289">
        <v>95.6</v>
      </c>
      <c r="L289">
        <v>90.53</v>
      </c>
      <c r="M289">
        <v>95.32</v>
      </c>
      <c r="N289">
        <v>95.43</v>
      </c>
      <c r="O289" s="3">
        <v>5308</v>
      </c>
      <c r="P289" s="2">
        <v>93.794300000000007</v>
      </c>
      <c r="Q289" s="3">
        <v>121197</v>
      </c>
      <c r="R289" s="11">
        <f t="shared" si="20"/>
        <v>505958.55999999994</v>
      </c>
      <c r="S289" s="13">
        <f t="shared" si="22"/>
        <v>5.4424778761061887E-2</v>
      </c>
      <c r="T289" s="12">
        <f t="shared" si="23"/>
        <v>4.9199999999999875</v>
      </c>
      <c r="U289" s="14">
        <f t="shared" si="24"/>
        <v>0.5899999999999892</v>
      </c>
      <c r="V289" s="12">
        <f t="shared" si="21"/>
        <v>5.0699999999999932</v>
      </c>
    </row>
    <row r="290" spans="2:22" x14ac:dyDescent="0.3">
      <c r="B290" s="8">
        <v>44595</v>
      </c>
      <c r="C290">
        <v>93.25</v>
      </c>
      <c r="D290">
        <v>94.3</v>
      </c>
      <c r="E290">
        <v>92.74</v>
      </c>
      <c r="F290">
        <v>94.29</v>
      </c>
      <c r="G290" s="3">
        <v>3931</v>
      </c>
      <c r="H290" t="s">
        <v>23</v>
      </c>
      <c r="I290" s="2">
        <v>93.261399999999995</v>
      </c>
      <c r="J290" s="7">
        <v>95.25</v>
      </c>
      <c r="K290">
        <v>95.97</v>
      </c>
      <c r="L290">
        <v>94.13</v>
      </c>
      <c r="M290">
        <v>95.87</v>
      </c>
      <c r="N290">
        <v>95.55</v>
      </c>
      <c r="O290" s="3">
        <v>1922</v>
      </c>
      <c r="P290" s="2">
        <v>94.925700000000006</v>
      </c>
      <c r="Q290" s="3">
        <v>121364</v>
      </c>
      <c r="R290" s="11">
        <f t="shared" si="20"/>
        <v>184262.14</v>
      </c>
      <c r="S290" s="13">
        <f t="shared" si="22"/>
        <v>5.7700377675200532E-3</v>
      </c>
      <c r="T290" s="12">
        <f t="shared" si="23"/>
        <v>0.55000000000001137</v>
      </c>
      <c r="U290" s="14">
        <f t="shared" si="24"/>
        <v>-6.9999999999993179E-2</v>
      </c>
      <c r="V290" s="12">
        <f t="shared" si="21"/>
        <v>1.8400000000000034</v>
      </c>
    </row>
    <row r="291" spans="2:22" x14ac:dyDescent="0.3">
      <c r="B291" s="8">
        <v>44596</v>
      </c>
      <c r="C291">
        <v>94.05</v>
      </c>
      <c r="D291">
        <v>96.87</v>
      </c>
      <c r="E291">
        <v>94.05</v>
      </c>
      <c r="F291">
        <v>95.93</v>
      </c>
      <c r="G291" s="3">
        <v>4517</v>
      </c>
      <c r="H291" t="s">
        <v>23</v>
      </c>
      <c r="I291" s="2">
        <v>95.9071</v>
      </c>
      <c r="J291" s="7">
        <v>95.67</v>
      </c>
      <c r="K291">
        <v>98.55</v>
      </c>
      <c r="L291">
        <v>95.67</v>
      </c>
      <c r="M291">
        <v>97.6</v>
      </c>
      <c r="N291">
        <v>97.56</v>
      </c>
      <c r="O291" s="3">
        <v>2314</v>
      </c>
      <c r="P291" s="2">
        <v>97.280699999999996</v>
      </c>
      <c r="Q291" s="3">
        <v>121185</v>
      </c>
      <c r="R291" s="11">
        <f t="shared" si="20"/>
        <v>225846.39999999999</v>
      </c>
      <c r="S291" s="13">
        <f t="shared" si="22"/>
        <v>1.80452696359652E-2</v>
      </c>
      <c r="T291" s="12">
        <f t="shared" si="23"/>
        <v>1.7299999999999898</v>
      </c>
      <c r="U291" s="14">
        <f t="shared" si="24"/>
        <v>-0.20000000000000284</v>
      </c>
      <c r="V291" s="12">
        <f t="shared" si="21"/>
        <v>2.8799999999999955</v>
      </c>
    </row>
    <row r="292" spans="2:22" x14ac:dyDescent="0.3">
      <c r="B292" s="8">
        <v>44599</v>
      </c>
      <c r="C292">
        <v>95.04</v>
      </c>
      <c r="D292">
        <v>96.2</v>
      </c>
      <c r="E292">
        <v>93.35</v>
      </c>
      <c r="F292">
        <v>96.18</v>
      </c>
      <c r="G292" s="3">
        <v>670</v>
      </c>
      <c r="H292" t="s">
        <v>23</v>
      </c>
      <c r="I292" s="2">
        <v>94.62</v>
      </c>
      <c r="J292" s="7">
        <v>97.58</v>
      </c>
      <c r="K292">
        <v>98.06</v>
      </c>
      <c r="L292">
        <v>94.94</v>
      </c>
      <c r="M292">
        <v>97.98</v>
      </c>
      <c r="N292">
        <v>97.54</v>
      </c>
      <c r="O292" s="3">
        <v>6897</v>
      </c>
      <c r="P292" s="2">
        <v>96.767099999999999</v>
      </c>
      <c r="Q292" s="3">
        <v>121238</v>
      </c>
      <c r="R292" s="11">
        <f t="shared" si="20"/>
        <v>675768.06</v>
      </c>
      <c r="S292" s="13">
        <f t="shared" si="22"/>
        <v>3.8934426229508823E-3</v>
      </c>
      <c r="T292" s="12">
        <f t="shared" si="23"/>
        <v>0.38000000000000966</v>
      </c>
      <c r="U292" s="14">
        <f t="shared" si="24"/>
        <v>-1.9999999999996021E-2</v>
      </c>
      <c r="V292" s="12">
        <f t="shared" si="21"/>
        <v>3.1200000000000045</v>
      </c>
    </row>
    <row r="293" spans="2:22" x14ac:dyDescent="0.3">
      <c r="B293" s="8">
        <v>44600</v>
      </c>
      <c r="C293">
        <v>97.19</v>
      </c>
      <c r="D293">
        <v>97.7</v>
      </c>
      <c r="E293">
        <v>94.79</v>
      </c>
      <c r="F293">
        <v>96.38</v>
      </c>
      <c r="G293" s="3">
        <v>4559</v>
      </c>
      <c r="H293" t="s">
        <v>23</v>
      </c>
      <c r="I293" s="2">
        <v>96.661799999999999</v>
      </c>
      <c r="J293" s="7">
        <v>98.31</v>
      </c>
      <c r="K293">
        <v>100.02</v>
      </c>
      <c r="L293">
        <v>96.7</v>
      </c>
      <c r="M293">
        <v>98.3</v>
      </c>
      <c r="N293">
        <v>97.26</v>
      </c>
      <c r="O293" s="3">
        <v>6623</v>
      </c>
      <c r="P293" s="2">
        <v>99.120900000000006</v>
      </c>
      <c r="Q293" s="3">
        <v>120818</v>
      </c>
      <c r="R293" s="11">
        <f t="shared" si="20"/>
        <v>651040.9</v>
      </c>
      <c r="S293" s="13">
        <f t="shared" si="22"/>
        <v>3.2659726474790762E-3</v>
      </c>
      <c r="T293" s="12">
        <f t="shared" si="23"/>
        <v>0.31999999999999318</v>
      </c>
      <c r="U293" s="14">
        <f t="shared" si="24"/>
        <v>0.32999999999999829</v>
      </c>
      <c r="V293" s="12">
        <f t="shared" si="21"/>
        <v>3.3199999999999932</v>
      </c>
    </row>
    <row r="294" spans="2:22" x14ac:dyDescent="0.3">
      <c r="B294" s="8">
        <v>44601</v>
      </c>
      <c r="C294">
        <v>95.71</v>
      </c>
      <c r="D294">
        <v>96.91</v>
      </c>
      <c r="E294">
        <v>89.8</v>
      </c>
      <c r="F294">
        <v>90.31</v>
      </c>
      <c r="G294" s="3">
        <v>2201</v>
      </c>
      <c r="H294" t="s">
        <v>23</v>
      </c>
      <c r="I294" s="2">
        <v>93.969300000000004</v>
      </c>
      <c r="J294" s="7">
        <v>97.61</v>
      </c>
      <c r="K294">
        <v>99.15</v>
      </c>
      <c r="L294">
        <v>91.71</v>
      </c>
      <c r="M294">
        <v>92.21</v>
      </c>
      <c r="N294">
        <v>93.2</v>
      </c>
      <c r="O294" s="3">
        <v>5425</v>
      </c>
      <c r="P294" s="2">
        <v>96.3245</v>
      </c>
      <c r="Q294" s="3">
        <v>119162</v>
      </c>
      <c r="R294" s="11">
        <f t="shared" si="20"/>
        <v>500239.24999999994</v>
      </c>
      <c r="S294" s="13">
        <f t="shared" si="22"/>
        <v>-6.1953204476093648E-2</v>
      </c>
      <c r="T294" s="12">
        <f t="shared" si="23"/>
        <v>-6.0900000000000034</v>
      </c>
      <c r="U294" s="14">
        <f t="shared" si="24"/>
        <v>-0.68999999999999773</v>
      </c>
      <c r="V294" s="12">
        <f t="shared" si="21"/>
        <v>7.4400000000000119</v>
      </c>
    </row>
    <row r="295" spans="2:22" x14ac:dyDescent="0.3">
      <c r="B295" s="8">
        <v>44602</v>
      </c>
      <c r="C295">
        <v>91.4</v>
      </c>
      <c r="D295">
        <v>92.83</v>
      </c>
      <c r="E295">
        <v>88.88</v>
      </c>
      <c r="F295">
        <v>90.34</v>
      </c>
      <c r="G295" s="3">
        <v>2537</v>
      </c>
      <c r="H295" t="s">
        <v>23</v>
      </c>
      <c r="I295" s="2">
        <v>90.428100000000001</v>
      </c>
      <c r="J295" s="7">
        <v>93.42</v>
      </c>
      <c r="K295">
        <v>94.8</v>
      </c>
      <c r="L295">
        <v>90.9</v>
      </c>
      <c r="M295">
        <v>92.23</v>
      </c>
      <c r="N295">
        <v>92.65</v>
      </c>
      <c r="O295" s="3">
        <v>5791</v>
      </c>
      <c r="P295" s="2">
        <v>92.797300000000007</v>
      </c>
      <c r="Q295" s="3">
        <v>117330</v>
      </c>
      <c r="R295" s="11">
        <f t="shared" si="20"/>
        <v>534103.93000000005</v>
      </c>
      <c r="S295" s="13">
        <f t="shared" si="22"/>
        <v>2.1689621516118862E-4</v>
      </c>
      <c r="T295" s="12">
        <f t="shared" si="23"/>
        <v>2.0000000000010232E-2</v>
      </c>
      <c r="U295" s="14">
        <f t="shared" si="24"/>
        <v>1.210000000000008</v>
      </c>
      <c r="V295" s="12">
        <f t="shared" si="21"/>
        <v>3.8999999999999915</v>
      </c>
    </row>
    <row r="296" spans="2:22" x14ac:dyDescent="0.3">
      <c r="B296" s="8">
        <v>44603</v>
      </c>
      <c r="C296">
        <v>89.83</v>
      </c>
      <c r="D296">
        <v>92.7</v>
      </c>
      <c r="E296">
        <v>88.39</v>
      </c>
      <c r="F296">
        <v>92.43</v>
      </c>
      <c r="G296" s="3">
        <v>3388</v>
      </c>
      <c r="H296" t="s">
        <v>23</v>
      </c>
      <c r="I296" s="2">
        <v>90.064499999999995</v>
      </c>
      <c r="J296" s="7">
        <v>92.14</v>
      </c>
      <c r="K296">
        <v>94.9</v>
      </c>
      <c r="L296">
        <v>89.93</v>
      </c>
      <c r="M296">
        <v>94.41</v>
      </c>
      <c r="N296">
        <v>94.14</v>
      </c>
      <c r="O296" s="3">
        <v>4148</v>
      </c>
      <c r="P296" s="2">
        <v>92.487799999999993</v>
      </c>
      <c r="Q296" s="3">
        <v>115840</v>
      </c>
      <c r="R296" s="11">
        <f t="shared" si="20"/>
        <v>391612.68</v>
      </c>
      <c r="S296" s="13">
        <f t="shared" si="22"/>
        <v>2.3636560771983062E-2</v>
      </c>
      <c r="T296" s="12">
        <f t="shared" si="23"/>
        <v>2.1799999999999926</v>
      </c>
      <c r="U296" s="14">
        <f t="shared" si="24"/>
        <v>-9.0000000000003411E-2</v>
      </c>
      <c r="V296" s="12">
        <f t="shared" si="21"/>
        <v>4.9699999999999989</v>
      </c>
    </row>
    <row r="297" spans="2:22" x14ac:dyDescent="0.3">
      <c r="B297" s="8">
        <v>44606</v>
      </c>
      <c r="C297">
        <v>93.03</v>
      </c>
      <c r="D297">
        <v>93.08</v>
      </c>
      <c r="E297">
        <v>89.48</v>
      </c>
      <c r="F297">
        <v>91.27</v>
      </c>
      <c r="G297" s="3">
        <v>1735</v>
      </c>
      <c r="H297" t="s">
        <v>23</v>
      </c>
      <c r="I297" s="2">
        <v>90.621399999999994</v>
      </c>
      <c r="J297" s="7">
        <v>95.08</v>
      </c>
      <c r="K297">
        <v>95.08</v>
      </c>
      <c r="L297">
        <v>91.6</v>
      </c>
      <c r="M297">
        <v>93.37</v>
      </c>
      <c r="N297">
        <v>93.34</v>
      </c>
      <c r="O297" s="3">
        <v>3158</v>
      </c>
      <c r="P297" s="2">
        <v>93.202100000000002</v>
      </c>
      <c r="Q297" s="3">
        <v>116599</v>
      </c>
      <c r="R297" s="11">
        <f t="shared" si="20"/>
        <v>294862.46000000002</v>
      </c>
      <c r="S297" s="13">
        <f t="shared" si="22"/>
        <v>-1.1015782226458937E-2</v>
      </c>
      <c r="T297" s="12">
        <f t="shared" si="23"/>
        <v>-1.039999999999992</v>
      </c>
      <c r="U297" s="14">
        <f t="shared" si="24"/>
        <v>0.67000000000000171</v>
      </c>
      <c r="V297" s="12">
        <f t="shared" si="21"/>
        <v>3.480000000000004</v>
      </c>
    </row>
    <row r="298" spans="2:22" x14ac:dyDescent="0.3">
      <c r="B298" s="8">
        <v>44607</v>
      </c>
      <c r="C298">
        <v>91.12</v>
      </c>
      <c r="D298">
        <v>92.16</v>
      </c>
      <c r="E298">
        <v>89.89</v>
      </c>
      <c r="F298">
        <v>90.63</v>
      </c>
      <c r="G298" s="3">
        <v>4411</v>
      </c>
      <c r="H298" t="s">
        <v>23</v>
      </c>
      <c r="I298" s="2">
        <v>90.599100000000007</v>
      </c>
      <c r="J298" s="7">
        <v>93.36</v>
      </c>
      <c r="K298">
        <v>94.24</v>
      </c>
      <c r="L298">
        <v>91.94</v>
      </c>
      <c r="M298">
        <v>92.66</v>
      </c>
      <c r="N298">
        <v>91.85</v>
      </c>
      <c r="O298" s="3">
        <v>6610</v>
      </c>
      <c r="P298" s="2">
        <v>92.7119</v>
      </c>
      <c r="Q298" s="3">
        <v>116316</v>
      </c>
      <c r="R298" s="11">
        <f t="shared" si="20"/>
        <v>612482.6</v>
      </c>
      <c r="S298" s="13">
        <f t="shared" si="22"/>
        <v>-7.6041555103353309E-3</v>
      </c>
      <c r="T298" s="12">
        <f t="shared" si="23"/>
        <v>-0.71000000000000796</v>
      </c>
      <c r="U298" s="14">
        <f t="shared" si="24"/>
        <v>-1.0000000000005116E-2</v>
      </c>
      <c r="V298" s="12">
        <f t="shared" si="21"/>
        <v>2.2999999999999972</v>
      </c>
    </row>
    <row r="299" spans="2:22" x14ac:dyDescent="0.3">
      <c r="B299" s="8">
        <v>44608</v>
      </c>
      <c r="C299">
        <v>90.21</v>
      </c>
      <c r="D299">
        <v>90.26</v>
      </c>
      <c r="E299">
        <v>87.33</v>
      </c>
      <c r="F299">
        <v>89.31</v>
      </c>
      <c r="G299" s="3">
        <v>2533</v>
      </c>
      <c r="H299" t="s">
        <v>23</v>
      </c>
      <c r="I299" s="2">
        <v>88.799000000000007</v>
      </c>
      <c r="J299" s="7">
        <v>92.13</v>
      </c>
      <c r="K299">
        <v>92.44</v>
      </c>
      <c r="L299">
        <v>89.45</v>
      </c>
      <c r="M299">
        <v>91.37</v>
      </c>
      <c r="N299">
        <v>91.21</v>
      </c>
      <c r="O299" s="3">
        <v>4225</v>
      </c>
      <c r="P299" s="2">
        <v>90.945300000000003</v>
      </c>
      <c r="Q299" s="3">
        <v>117506</v>
      </c>
      <c r="R299" s="11">
        <f t="shared" si="20"/>
        <v>386038.25</v>
      </c>
      <c r="S299" s="13">
        <f t="shared" si="22"/>
        <v>-1.3921864882365576E-2</v>
      </c>
      <c r="T299" s="12">
        <f t="shared" si="23"/>
        <v>-1.289999999999992</v>
      </c>
      <c r="U299" s="14">
        <f t="shared" si="24"/>
        <v>-0.53000000000000114</v>
      </c>
      <c r="V299" s="12">
        <f t="shared" si="21"/>
        <v>2.9899999999999949</v>
      </c>
    </row>
    <row r="300" spans="2:22" x14ac:dyDescent="0.3">
      <c r="B300" s="8">
        <v>44609</v>
      </c>
      <c r="C300">
        <v>89.5</v>
      </c>
      <c r="D300">
        <v>89.82</v>
      </c>
      <c r="E300">
        <v>85.36</v>
      </c>
      <c r="F300">
        <v>85.94</v>
      </c>
      <c r="G300" s="3">
        <v>3517</v>
      </c>
      <c r="H300" t="s">
        <v>23</v>
      </c>
      <c r="I300" s="2">
        <v>87.278099999999995</v>
      </c>
      <c r="J300" s="7">
        <v>91.78</v>
      </c>
      <c r="K300">
        <v>91.86</v>
      </c>
      <c r="L300">
        <v>87.36</v>
      </c>
      <c r="M300">
        <v>87.97</v>
      </c>
      <c r="N300">
        <v>87.74</v>
      </c>
      <c r="O300" s="3">
        <v>2548</v>
      </c>
      <c r="P300" s="2">
        <v>89.469499999999996</v>
      </c>
      <c r="Q300" s="3">
        <v>117830</v>
      </c>
      <c r="R300" s="11">
        <f t="shared" si="20"/>
        <v>224147.56</v>
      </c>
      <c r="S300" s="13">
        <f t="shared" si="22"/>
        <v>-3.721133851373537E-2</v>
      </c>
      <c r="T300" s="12">
        <f t="shared" si="23"/>
        <v>-3.4000000000000057</v>
      </c>
      <c r="U300" s="14">
        <f t="shared" si="24"/>
        <v>0.40999999999999659</v>
      </c>
      <c r="V300" s="12">
        <f t="shared" si="21"/>
        <v>4.5</v>
      </c>
    </row>
    <row r="301" spans="2:22" x14ac:dyDescent="0.3">
      <c r="B301" s="8">
        <v>44610</v>
      </c>
      <c r="C301">
        <v>86.39</v>
      </c>
      <c r="D301">
        <v>89.08</v>
      </c>
      <c r="E301">
        <v>86.39</v>
      </c>
      <c r="F301">
        <v>89.02</v>
      </c>
      <c r="G301" s="3">
        <v>3303</v>
      </c>
      <c r="H301" t="s">
        <v>23</v>
      </c>
      <c r="I301" s="2">
        <v>87.8489</v>
      </c>
      <c r="J301" s="7">
        <v>88.11</v>
      </c>
      <c r="K301">
        <v>91.05</v>
      </c>
      <c r="L301">
        <v>88.11</v>
      </c>
      <c r="M301">
        <v>90.97</v>
      </c>
      <c r="N301">
        <v>90.55</v>
      </c>
      <c r="O301" s="3">
        <v>2125</v>
      </c>
      <c r="P301" s="2">
        <v>89.562600000000003</v>
      </c>
      <c r="Q301" s="3">
        <v>117974</v>
      </c>
      <c r="R301" s="11">
        <f t="shared" si="20"/>
        <v>193311.25</v>
      </c>
      <c r="S301" s="13">
        <f t="shared" si="22"/>
        <v>3.4102534955098296E-2</v>
      </c>
      <c r="T301" s="12">
        <f t="shared" si="23"/>
        <v>3</v>
      </c>
      <c r="U301" s="14">
        <f t="shared" si="24"/>
        <v>0.14000000000000057</v>
      </c>
      <c r="V301" s="12">
        <f t="shared" si="21"/>
        <v>2.9399999999999977</v>
      </c>
    </row>
    <row r="302" spans="2:22" x14ac:dyDescent="0.3">
      <c r="B302" s="8">
        <v>44613</v>
      </c>
      <c r="C302">
        <v>88.34</v>
      </c>
      <c r="D302">
        <v>90.4</v>
      </c>
      <c r="E302">
        <v>87.64</v>
      </c>
      <c r="F302">
        <v>89.26</v>
      </c>
      <c r="G302" s="3">
        <v>2718</v>
      </c>
      <c r="H302" t="s">
        <v>23</v>
      </c>
      <c r="I302" s="2">
        <v>89.100300000000004</v>
      </c>
      <c r="J302" s="7">
        <v>90.54</v>
      </c>
      <c r="K302">
        <v>92.42</v>
      </c>
      <c r="L302">
        <v>89.68</v>
      </c>
      <c r="M302">
        <v>91.16</v>
      </c>
      <c r="N302">
        <v>90.76</v>
      </c>
      <c r="O302" s="3">
        <v>2024</v>
      </c>
      <c r="P302" s="2">
        <v>90.837599999999995</v>
      </c>
      <c r="Q302" s="3">
        <v>119402</v>
      </c>
      <c r="R302" s="11">
        <f t="shared" si="20"/>
        <v>184507.84</v>
      </c>
      <c r="S302" s="13">
        <f t="shared" si="22"/>
        <v>2.0886006375728794E-3</v>
      </c>
      <c r="T302" s="12">
        <f t="shared" si="23"/>
        <v>0.18999999999999773</v>
      </c>
      <c r="U302" s="14">
        <f t="shared" si="24"/>
        <v>-0.42999999999999261</v>
      </c>
      <c r="V302" s="12">
        <f t="shared" si="21"/>
        <v>2.7399999999999949</v>
      </c>
    </row>
    <row r="303" spans="2:22" x14ac:dyDescent="0.3">
      <c r="B303" s="8">
        <v>44614</v>
      </c>
      <c r="C303">
        <v>89.3</v>
      </c>
      <c r="D303">
        <v>89.48</v>
      </c>
      <c r="E303">
        <v>87.8</v>
      </c>
      <c r="F303">
        <v>89.37</v>
      </c>
      <c r="G303" s="3">
        <v>3154</v>
      </c>
      <c r="H303" t="s">
        <v>23</v>
      </c>
      <c r="I303" s="2">
        <v>88.672200000000004</v>
      </c>
      <c r="J303" s="7">
        <v>91.35</v>
      </c>
      <c r="K303">
        <v>91.7</v>
      </c>
      <c r="L303">
        <v>89.65</v>
      </c>
      <c r="M303">
        <v>91.28</v>
      </c>
      <c r="N303">
        <v>91.1</v>
      </c>
      <c r="O303" s="3">
        <v>5995</v>
      </c>
      <c r="P303" s="2">
        <v>90.721999999999994</v>
      </c>
      <c r="Q303" s="3">
        <v>122735</v>
      </c>
      <c r="R303" s="11">
        <f t="shared" si="20"/>
        <v>547223.6</v>
      </c>
      <c r="S303" s="13">
        <f t="shared" si="22"/>
        <v>1.3163668275559814E-3</v>
      </c>
      <c r="T303" s="12">
        <f t="shared" si="23"/>
        <v>0.12000000000000455</v>
      </c>
      <c r="U303" s="14">
        <f t="shared" si="24"/>
        <v>0.18999999999999773</v>
      </c>
      <c r="V303" s="12">
        <f t="shared" si="21"/>
        <v>2.0499999999999972</v>
      </c>
    </row>
    <row r="304" spans="2:22" x14ac:dyDescent="0.3">
      <c r="B304" s="8">
        <v>44615</v>
      </c>
      <c r="C304">
        <v>90.1</v>
      </c>
      <c r="D304">
        <v>94.7</v>
      </c>
      <c r="E304">
        <v>90.1</v>
      </c>
      <c r="F304">
        <v>94.67</v>
      </c>
      <c r="G304" s="3">
        <v>3014</v>
      </c>
      <c r="H304" t="s">
        <v>23</v>
      </c>
      <c r="I304" s="2">
        <v>92.715100000000007</v>
      </c>
      <c r="J304" s="7">
        <v>92.54</v>
      </c>
      <c r="K304">
        <v>97</v>
      </c>
      <c r="L304">
        <v>92.34</v>
      </c>
      <c r="M304">
        <v>96.55</v>
      </c>
      <c r="N304">
        <v>96.21</v>
      </c>
      <c r="O304" s="3">
        <v>2756</v>
      </c>
      <c r="P304" s="2">
        <v>95.311099999999996</v>
      </c>
      <c r="Q304" s="3">
        <v>123001</v>
      </c>
      <c r="R304" s="11">
        <f t="shared" si="20"/>
        <v>266091.8</v>
      </c>
      <c r="S304" s="13">
        <f t="shared" si="22"/>
        <v>5.7734443470639718E-2</v>
      </c>
      <c r="T304" s="12">
        <f t="shared" si="23"/>
        <v>5.269999999999996</v>
      </c>
      <c r="U304" s="14">
        <f t="shared" si="24"/>
        <v>1.2600000000000051</v>
      </c>
      <c r="V304" s="12">
        <f t="shared" si="21"/>
        <v>4.6599999999999966</v>
      </c>
    </row>
    <row r="305" spans="2:22" x14ac:dyDescent="0.3">
      <c r="B305" s="8">
        <v>44616</v>
      </c>
      <c r="C305">
        <v>94.38</v>
      </c>
      <c r="D305">
        <v>94.38</v>
      </c>
      <c r="E305">
        <v>85.82</v>
      </c>
      <c r="F305">
        <v>86.63</v>
      </c>
      <c r="G305" s="3">
        <v>18117</v>
      </c>
      <c r="H305" t="s">
        <v>23</v>
      </c>
      <c r="I305" s="2">
        <v>88.306700000000006</v>
      </c>
      <c r="J305" s="7">
        <v>95.9</v>
      </c>
      <c r="K305">
        <v>95.94</v>
      </c>
      <c r="L305">
        <v>87.73</v>
      </c>
      <c r="M305">
        <v>88.54</v>
      </c>
      <c r="N305">
        <v>88.58</v>
      </c>
      <c r="O305" s="3">
        <v>4393</v>
      </c>
      <c r="P305" s="2">
        <v>89.393699999999995</v>
      </c>
      <c r="Q305" s="3">
        <v>124465</v>
      </c>
      <c r="R305" s="11">
        <f t="shared" si="20"/>
        <v>388956.22000000003</v>
      </c>
      <c r="S305" s="13">
        <f t="shared" si="22"/>
        <v>-8.2962195753495505E-2</v>
      </c>
      <c r="T305" s="12">
        <f t="shared" si="23"/>
        <v>-8.0099999999999909</v>
      </c>
      <c r="U305" s="14">
        <f t="shared" si="24"/>
        <v>-0.64999999999999147</v>
      </c>
      <c r="V305" s="12">
        <f t="shared" si="21"/>
        <v>8.2099999999999937</v>
      </c>
    </row>
    <row r="306" spans="2:22" x14ac:dyDescent="0.3">
      <c r="B306" s="8">
        <v>44617</v>
      </c>
      <c r="C306">
        <v>88.66</v>
      </c>
      <c r="D306">
        <v>88.8</v>
      </c>
      <c r="E306">
        <v>86.7</v>
      </c>
      <c r="F306">
        <v>87.71</v>
      </c>
      <c r="G306" s="3">
        <v>1807</v>
      </c>
      <c r="H306" t="s">
        <v>23</v>
      </c>
      <c r="I306" s="2">
        <v>87.569900000000004</v>
      </c>
      <c r="J306" s="7">
        <v>91.03</v>
      </c>
      <c r="K306">
        <v>91.14</v>
      </c>
      <c r="L306">
        <v>88.67</v>
      </c>
      <c r="M306">
        <v>89.64</v>
      </c>
      <c r="N306">
        <v>89.26</v>
      </c>
      <c r="O306" s="3">
        <v>2591</v>
      </c>
      <c r="P306" s="2">
        <v>89.658900000000003</v>
      </c>
      <c r="Q306" s="3">
        <v>123951</v>
      </c>
      <c r="R306" s="11">
        <f t="shared" si="20"/>
        <v>232257.24</v>
      </c>
      <c r="S306" s="13">
        <f t="shared" si="22"/>
        <v>1.242376327083794E-2</v>
      </c>
      <c r="T306" s="12">
        <f t="shared" si="23"/>
        <v>1.0999999999999943</v>
      </c>
      <c r="U306" s="14">
        <f t="shared" si="24"/>
        <v>2.4899999999999949</v>
      </c>
      <c r="V306" s="12">
        <f t="shared" si="21"/>
        <v>2.4699999999999989</v>
      </c>
    </row>
    <row r="307" spans="2:22" x14ac:dyDescent="0.3">
      <c r="B307" s="8">
        <v>44620</v>
      </c>
      <c r="C307">
        <v>86</v>
      </c>
      <c r="D307">
        <v>86</v>
      </c>
      <c r="E307">
        <v>79.89</v>
      </c>
      <c r="F307">
        <v>81.81</v>
      </c>
      <c r="G307" s="3">
        <v>3086</v>
      </c>
      <c r="H307" t="s">
        <v>23</v>
      </c>
      <c r="I307" s="2">
        <v>82.847899999999996</v>
      </c>
      <c r="J307" s="7">
        <v>87.29</v>
      </c>
      <c r="K307">
        <v>87.29</v>
      </c>
      <c r="L307">
        <v>82.04</v>
      </c>
      <c r="M307">
        <v>83.66</v>
      </c>
      <c r="N307">
        <v>84.03</v>
      </c>
      <c r="O307" s="3">
        <v>1941</v>
      </c>
      <c r="P307" s="2">
        <v>84.821600000000004</v>
      </c>
      <c r="Q307" s="3">
        <v>124234</v>
      </c>
      <c r="R307" s="11">
        <f t="shared" si="20"/>
        <v>162384.06</v>
      </c>
      <c r="S307" s="13">
        <f t="shared" si="22"/>
        <v>-6.6711289602855883E-2</v>
      </c>
      <c r="T307" s="12">
        <f t="shared" si="23"/>
        <v>-5.980000000000004</v>
      </c>
      <c r="U307" s="14">
        <f t="shared" si="24"/>
        <v>-2.3499999999999943</v>
      </c>
      <c r="V307" s="12">
        <f t="shared" si="21"/>
        <v>5.25</v>
      </c>
    </row>
    <row r="308" spans="2:22" x14ac:dyDescent="0.3">
      <c r="B308" s="8">
        <v>44621</v>
      </c>
      <c r="C308">
        <v>82.19</v>
      </c>
      <c r="D308">
        <v>83.71</v>
      </c>
      <c r="E308">
        <v>65.77</v>
      </c>
      <c r="F308">
        <v>68.52</v>
      </c>
      <c r="G308" s="3">
        <v>9178</v>
      </c>
      <c r="H308" t="s">
        <v>23</v>
      </c>
      <c r="I308" s="2">
        <v>76.206299999999999</v>
      </c>
      <c r="J308" s="7">
        <v>84.37</v>
      </c>
      <c r="K308">
        <v>85.52</v>
      </c>
      <c r="L308">
        <v>67.45</v>
      </c>
      <c r="M308">
        <v>70.19</v>
      </c>
      <c r="N308">
        <v>70.97</v>
      </c>
      <c r="O308" s="3">
        <v>5234</v>
      </c>
      <c r="P308" s="2">
        <v>76.055700000000002</v>
      </c>
      <c r="Q308" s="3">
        <v>125540</v>
      </c>
      <c r="R308" s="11">
        <f t="shared" si="20"/>
        <v>367374.45999999996</v>
      </c>
      <c r="S308" s="13">
        <f t="shared" si="22"/>
        <v>-0.16100884532632087</v>
      </c>
      <c r="T308" s="12">
        <f t="shared" si="23"/>
        <v>-13.469999999999999</v>
      </c>
      <c r="U308" s="14">
        <f t="shared" si="24"/>
        <v>0.71000000000000796</v>
      </c>
      <c r="V308" s="12">
        <f t="shared" si="21"/>
        <v>18.069999999999993</v>
      </c>
    </row>
    <row r="309" spans="2:22" x14ac:dyDescent="0.3">
      <c r="B309" s="8">
        <v>44622</v>
      </c>
      <c r="C309">
        <v>69.900000000000006</v>
      </c>
      <c r="D309">
        <v>70.59</v>
      </c>
      <c r="E309">
        <v>55.4</v>
      </c>
      <c r="F309">
        <v>68.239999999999995</v>
      </c>
      <c r="G309" s="3">
        <v>9563</v>
      </c>
      <c r="H309" t="s">
        <v>23</v>
      </c>
      <c r="I309" s="2">
        <v>65.208200000000005</v>
      </c>
      <c r="J309" s="7">
        <v>71.86</v>
      </c>
      <c r="K309">
        <v>72.12</v>
      </c>
      <c r="L309">
        <v>56.5</v>
      </c>
      <c r="M309">
        <v>69.75</v>
      </c>
      <c r="N309">
        <v>68.91</v>
      </c>
      <c r="O309" s="3">
        <v>10571</v>
      </c>
      <c r="P309" s="2">
        <v>67.024799999999999</v>
      </c>
      <c r="Q309" s="3">
        <v>123036</v>
      </c>
      <c r="R309" s="11">
        <f t="shared" si="20"/>
        <v>737327.25</v>
      </c>
      <c r="S309" s="13">
        <f t="shared" si="22"/>
        <v>-6.2686992449066947E-3</v>
      </c>
      <c r="T309" s="12">
        <f t="shared" si="23"/>
        <v>-0.43999999999999773</v>
      </c>
      <c r="U309" s="14">
        <f t="shared" si="24"/>
        <v>1.6700000000000017</v>
      </c>
      <c r="V309" s="12">
        <f t="shared" si="21"/>
        <v>15.620000000000005</v>
      </c>
    </row>
    <row r="310" spans="2:22" x14ac:dyDescent="0.3">
      <c r="B310" s="8">
        <v>44623</v>
      </c>
      <c r="C310">
        <v>68.5</v>
      </c>
      <c r="D310">
        <v>69</v>
      </c>
      <c r="E310">
        <v>63.27</v>
      </c>
      <c r="F310">
        <v>67.06</v>
      </c>
      <c r="G310" s="3">
        <v>11544</v>
      </c>
      <c r="H310" t="s">
        <v>23</v>
      </c>
      <c r="I310" s="2">
        <v>65.481700000000004</v>
      </c>
      <c r="J310" s="7">
        <v>69.849999999999994</v>
      </c>
      <c r="K310">
        <v>70.84</v>
      </c>
      <c r="L310">
        <v>64.81</v>
      </c>
      <c r="M310">
        <v>68.680000000000007</v>
      </c>
      <c r="N310">
        <v>68.33</v>
      </c>
      <c r="O310" s="3">
        <v>8250</v>
      </c>
      <c r="P310" s="2">
        <v>67.569000000000003</v>
      </c>
      <c r="Q310" s="3">
        <v>124436</v>
      </c>
      <c r="R310" s="11">
        <f t="shared" si="20"/>
        <v>566610</v>
      </c>
      <c r="S310" s="13">
        <f t="shared" si="22"/>
        <v>-1.5340501792114547E-2</v>
      </c>
      <c r="T310" s="12">
        <f t="shared" si="23"/>
        <v>-1.0699999999999932</v>
      </c>
      <c r="U310" s="14">
        <f t="shared" si="24"/>
        <v>9.9999999999994316E-2</v>
      </c>
      <c r="V310" s="12">
        <f t="shared" si="21"/>
        <v>6.0300000000000011</v>
      </c>
    </row>
    <row r="311" spans="2:22" x14ac:dyDescent="0.3">
      <c r="B311" s="8">
        <v>44624</v>
      </c>
      <c r="C311">
        <v>66.180000000000007</v>
      </c>
      <c r="D311">
        <v>68.36</v>
      </c>
      <c r="E311">
        <v>64.13</v>
      </c>
      <c r="F311">
        <v>64.77</v>
      </c>
      <c r="G311" s="3">
        <v>3876</v>
      </c>
      <c r="H311" t="s">
        <v>23</v>
      </c>
      <c r="I311" s="2">
        <v>67.075500000000005</v>
      </c>
      <c r="J311" s="7">
        <v>67.3</v>
      </c>
      <c r="K311">
        <v>70</v>
      </c>
      <c r="L311">
        <v>65.69</v>
      </c>
      <c r="M311">
        <v>66.42</v>
      </c>
      <c r="N311">
        <v>67.08</v>
      </c>
      <c r="O311" s="3">
        <v>3921</v>
      </c>
      <c r="P311" s="2">
        <v>68.854100000000003</v>
      </c>
      <c r="Q311" s="3">
        <v>125872</v>
      </c>
      <c r="R311" s="11">
        <f t="shared" si="20"/>
        <v>260432.82</v>
      </c>
      <c r="S311" s="13">
        <f t="shared" si="22"/>
        <v>-3.2906231799650576E-2</v>
      </c>
      <c r="T311" s="12">
        <f t="shared" si="23"/>
        <v>-2.2600000000000051</v>
      </c>
      <c r="U311" s="14">
        <f t="shared" si="24"/>
        <v>-1.3800000000000097</v>
      </c>
      <c r="V311" s="12">
        <f t="shared" si="21"/>
        <v>4.3100000000000023</v>
      </c>
    </row>
    <row r="312" spans="2:22" x14ac:dyDescent="0.3">
      <c r="B312" s="8">
        <v>44627</v>
      </c>
      <c r="C312">
        <v>63.99</v>
      </c>
      <c r="D312">
        <v>63.99</v>
      </c>
      <c r="E312">
        <v>56.47</v>
      </c>
      <c r="F312">
        <v>57.93</v>
      </c>
      <c r="G312" s="3">
        <v>5270</v>
      </c>
      <c r="H312" t="s">
        <v>23</v>
      </c>
      <c r="I312" s="2">
        <v>58.410800000000002</v>
      </c>
      <c r="J312" s="7">
        <v>65.400000000000006</v>
      </c>
      <c r="K312">
        <v>65.540000000000006</v>
      </c>
      <c r="L312">
        <v>58.13</v>
      </c>
      <c r="M312">
        <v>59.61</v>
      </c>
      <c r="N312">
        <v>59.66</v>
      </c>
      <c r="O312" s="3">
        <v>4849</v>
      </c>
      <c r="P312" s="2">
        <v>60.129899999999999</v>
      </c>
      <c r="Q312" s="3">
        <v>127064</v>
      </c>
      <c r="R312" s="11">
        <f t="shared" si="20"/>
        <v>289048.89</v>
      </c>
      <c r="S312" s="13">
        <f t="shared" si="22"/>
        <v>-0.10252935862691959</v>
      </c>
      <c r="T312" s="12">
        <f t="shared" si="23"/>
        <v>-6.8100000000000023</v>
      </c>
      <c r="U312" s="14">
        <f t="shared" si="24"/>
        <v>-1.019999999999996</v>
      </c>
      <c r="V312" s="12">
        <f t="shared" si="21"/>
        <v>7.4100000000000037</v>
      </c>
    </row>
    <row r="313" spans="2:22" x14ac:dyDescent="0.3">
      <c r="B313" s="8">
        <v>44628</v>
      </c>
      <c r="C313">
        <v>56.32</v>
      </c>
      <c r="D313">
        <v>68.709999999999994</v>
      </c>
      <c r="E313">
        <v>56.32</v>
      </c>
      <c r="F313">
        <v>68.12</v>
      </c>
      <c r="G313" s="3">
        <v>1889</v>
      </c>
      <c r="H313" t="s">
        <v>23</v>
      </c>
      <c r="I313" s="2">
        <v>62.847000000000001</v>
      </c>
      <c r="J313" s="7">
        <v>58.51</v>
      </c>
      <c r="K313">
        <v>70.44</v>
      </c>
      <c r="L313">
        <v>57.89</v>
      </c>
      <c r="M313">
        <v>69.75</v>
      </c>
      <c r="N313">
        <v>69.64</v>
      </c>
      <c r="O313" s="3">
        <v>4538</v>
      </c>
      <c r="P313" s="2">
        <v>66.092600000000004</v>
      </c>
      <c r="Q313" s="3">
        <v>126140</v>
      </c>
      <c r="R313" s="11">
        <f t="shared" si="20"/>
        <v>316525.5</v>
      </c>
      <c r="S313" s="13">
        <f t="shared" si="22"/>
        <v>0.17010568696527439</v>
      </c>
      <c r="T313" s="12">
        <f t="shared" si="23"/>
        <v>10.14</v>
      </c>
      <c r="U313" s="14">
        <f t="shared" si="24"/>
        <v>-1.1000000000000014</v>
      </c>
      <c r="V313" s="12">
        <f t="shared" si="21"/>
        <v>12.549999999999997</v>
      </c>
    </row>
    <row r="314" spans="2:22" x14ac:dyDescent="0.3">
      <c r="B314" s="8">
        <v>44629</v>
      </c>
      <c r="C314">
        <v>70.42</v>
      </c>
      <c r="D314">
        <v>74.150000000000006</v>
      </c>
      <c r="E314">
        <v>69.25</v>
      </c>
      <c r="F314">
        <v>72.78</v>
      </c>
      <c r="G314" s="3">
        <v>11333</v>
      </c>
      <c r="H314" t="s">
        <v>23</v>
      </c>
      <c r="I314" s="2">
        <v>71.436800000000005</v>
      </c>
      <c r="J314" s="7">
        <v>69.2</v>
      </c>
      <c r="K314">
        <v>75.92</v>
      </c>
      <c r="L314">
        <v>68.55</v>
      </c>
      <c r="M314">
        <v>74.45</v>
      </c>
      <c r="N314">
        <v>73.47</v>
      </c>
      <c r="O314" s="3">
        <v>3925</v>
      </c>
      <c r="P314" s="2">
        <v>73.833500000000001</v>
      </c>
      <c r="Q314" s="3">
        <v>125586</v>
      </c>
      <c r="R314" s="11">
        <f t="shared" si="20"/>
        <v>292216.25</v>
      </c>
      <c r="S314" s="13">
        <f t="shared" si="22"/>
        <v>6.7383512544803015E-2</v>
      </c>
      <c r="T314" s="12">
        <f t="shared" si="23"/>
        <v>4.7000000000000028</v>
      </c>
      <c r="U314" s="14">
        <f t="shared" si="24"/>
        <v>-0.54999999999999716</v>
      </c>
      <c r="V314" s="12">
        <f t="shared" si="21"/>
        <v>7.3700000000000045</v>
      </c>
    </row>
    <row r="315" spans="2:22" x14ac:dyDescent="0.3">
      <c r="B315" s="8">
        <v>44630</v>
      </c>
      <c r="C315">
        <v>71.5</v>
      </c>
      <c r="D315">
        <v>76.23</v>
      </c>
      <c r="E315">
        <v>69.47</v>
      </c>
      <c r="F315">
        <v>76.02</v>
      </c>
      <c r="G315" s="3">
        <v>3862</v>
      </c>
      <c r="H315" t="s">
        <v>23</v>
      </c>
      <c r="I315" s="2">
        <v>73.7483</v>
      </c>
      <c r="J315" s="7">
        <v>73.86</v>
      </c>
      <c r="K315">
        <v>77.97</v>
      </c>
      <c r="L315">
        <v>70.86</v>
      </c>
      <c r="M315">
        <v>77.81</v>
      </c>
      <c r="N315">
        <v>75.81</v>
      </c>
      <c r="O315" s="3">
        <v>3533</v>
      </c>
      <c r="P315" s="2">
        <v>75.662199999999999</v>
      </c>
      <c r="Q315" s="3">
        <v>126547</v>
      </c>
      <c r="R315" s="11">
        <f t="shared" si="20"/>
        <v>274902.73</v>
      </c>
      <c r="S315" s="13">
        <f t="shared" si="22"/>
        <v>4.5130960376091434E-2</v>
      </c>
      <c r="T315" s="12">
        <f t="shared" si="23"/>
        <v>3.3599999999999994</v>
      </c>
      <c r="U315" s="14">
        <f t="shared" si="24"/>
        <v>-0.59000000000000341</v>
      </c>
      <c r="V315" s="12">
        <f t="shared" si="21"/>
        <v>7.1099999999999994</v>
      </c>
    </row>
    <row r="316" spans="2:22" x14ac:dyDescent="0.3">
      <c r="B316" s="8">
        <v>44631</v>
      </c>
      <c r="C316">
        <v>75.22</v>
      </c>
      <c r="D316">
        <v>77.599999999999994</v>
      </c>
      <c r="E316">
        <v>74.48</v>
      </c>
      <c r="F316">
        <v>76.38</v>
      </c>
      <c r="G316" s="3">
        <v>2634</v>
      </c>
      <c r="H316" t="s">
        <v>23</v>
      </c>
      <c r="I316" s="2">
        <v>76.362399999999994</v>
      </c>
      <c r="J316" s="7">
        <v>76.34</v>
      </c>
      <c r="K316">
        <v>79.3</v>
      </c>
      <c r="L316">
        <v>76.209999999999994</v>
      </c>
      <c r="M316">
        <v>78.069999999999993</v>
      </c>
      <c r="N316">
        <v>78.09</v>
      </c>
      <c r="O316" s="3">
        <v>1750</v>
      </c>
      <c r="P316" s="2">
        <v>78.340400000000002</v>
      </c>
      <c r="Q316" s="3">
        <v>126794</v>
      </c>
      <c r="R316" s="11">
        <f t="shared" si="20"/>
        <v>136622.5</v>
      </c>
      <c r="S316" s="13">
        <f t="shared" si="22"/>
        <v>3.3414728184035791E-3</v>
      </c>
      <c r="T316" s="12">
        <f t="shared" si="23"/>
        <v>0.25999999999999091</v>
      </c>
      <c r="U316" s="14">
        <f t="shared" si="24"/>
        <v>-1.4699999999999989</v>
      </c>
      <c r="V316" s="12">
        <f t="shared" si="21"/>
        <v>3.0900000000000034</v>
      </c>
    </row>
    <row r="317" spans="2:22" x14ac:dyDescent="0.3">
      <c r="B317" s="8">
        <v>44634</v>
      </c>
      <c r="C317">
        <v>75.58</v>
      </c>
      <c r="D317">
        <v>80.099999999999994</v>
      </c>
      <c r="E317">
        <v>75.58</v>
      </c>
      <c r="F317">
        <v>77.89</v>
      </c>
      <c r="G317" s="3">
        <v>4091</v>
      </c>
      <c r="H317" t="s">
        <v>23</v>
      </c>
      <c r="I317" s="2">
        <v>78.566199999999995</v>
      </c>
      <c r="J317" s="7">
        <v>77.27</v>
      </c>
      <c r="K317">
        <v>82.55</v>
      </c>
      <c r="L317">
        <v>77.27</v>
      </c>
      <c r="M317">
        <v>79.599999999999994</v>
      </c>
      <c r="N317">
        <v>78.739999999999995</v>
      </c>
      <c r="O317" s="3">
        <v>1060</v>
      </c>
      <c r="P317" s="2">
        <v>80.186400000000006</v>
      </c>
      <c r="Q317" s="3">
        <v>126674</v>
      </c>
      <c r="R317" s="11">
        <f t="shared" si="20"/>
        <v>84376</v>
      </c>
      <c r="S317" s="13">
        <f t="shared" si="22"/>
        <v>1.9597796848981774E-2</v>
      </c>
      <c r="T317" s="12">
        <f t="shared" si="23"/>
        <v>1.5300000000000011</v>
      </c>
      <c r="U317" s="14">
        <f t="shared" si="24"/>
        <v>-0.79999999999999716</v>
      </c>
      <c r="V317" s="12">
        <f t="shared" si="21"/>
        <v>5.2800000000000011</v>
      </c>
    </row>
    <row r="318" spans="2:22" x14ac:dyDescent="0.3">
      <c r="B318" s="8">
        <v>44635</v>
      </c>
      <c r="C318">
        <v>76.040000000000006</v>
      </c>
      <c r="D318">
        <v>78.05</v>
      </c>
      <c r="E318">
        <v>74.739999999999995</v>
      </c>
      <c r="F318">
        <v>77.040000000000006</v>
      </c>
      <c r="G318" s="3">
        <v>1885</v>
      </c>
      <c r="H318" t="s">
        <v>23</v>
      </c>
      <c r="I318" s="2">
        <v>76.206100000000006</v>
      </c>
      <c r="J318" s="7">
        <v>78.319999999999993</v>
      </c>
      <c r="K318">
        <v>80.45</v>
      </c>
      <c r="L318">
        <v>76.45</v>
      </c>
      <c r="M318">
        <v>78.739999999999995</v>
      </c>
      <c r="N318">
        <v>79.2</v>
      </c>
      <c r="O318" s="3">
        <v>1646</v>
      </c>
      <c r="P318" s="2">
        <v>78.167599999999993</v>
      </c>
      <c r="Q318" s="3">
        <v>127286</v>
      </c>
      <c r="R318" s="11">
        <f t="shared" si="20"/>
        <v>129606.04</v>
      </c>
      <c r="S318" s="13">
        <f t="shared" si="22"/>
        <v>-1.080402010050252E-2</v>
      </c>
      <c r="T318" s="12">
        <f t="shared" si="23"/>
        <v>-0.85999999999999943</v>
      </c>
      <c r="U318" s="14">
        <f t="shared" si="24"/>
        <v>-1.2800000000000011</v>
      </c>
      <c r="V318" s="12">
        <f t="shared" si="21"/>
        <v>4</v>
      </c>
    </row>
    <row r="319" spans="2:22" x14ac:dyDescent="0.3">
      <c r="B319" s="8">
        <v>44636</v>
      </c>
      <c r="C319">
        <v>78.209999999999994</v>
      </c>
      <c r="D319">
        <v>78.349999999999994</v>
      </c>
      <c r="E319">
        <v>74.900000000000006</v>
      </c>
      <c r="F319">
        <v>77.760000000000005</v>
      </c>
      <c r="G319" s="3">
        <v>922</v>
      </c>
      <c r="H319" t="s">
        <v>23</v>
      </c>
      <c r="I319" s="2">
        <v>76.552899999999994</v>
      </c>
      <c r="J319" s="7">
        <v>79.31</v>
      </c>
      <c r="K319">
        <v>80.36</v>
      </c>
      <c r="L319">
        <v>76.599999999999994</v>
      </c>
      <c r="M319">
        <v>79.48</v>
      </c>
      <c r="N319">
        <v>79.75</v>
      </c>
      <c r="O319" s="3">
        <v>1213</v>
      </c>
      <c r="P319" s="2">
        <v>78.404700000000005</v>
      </c>
      <c r="Q319" s="3">
        <v>127226</v>
      </c>
      <c r="R319" s="11">
        <f t="shared" si="20"/>
        <v>96409.24</v>
      </c>
      <c r="S319" s="13">
        <f t="shared" si="22"/>
        <v>9.3980187960376327E-3</v>
      </c>
      <c r="T319" s="12">
        <f t="shared" si="23"/>
        <v>0.74000000000000909</v>
      </c>
      <c r="U319" s="14">
        <f t="shared" si="24"/>
        <v>0.57000000000000739</v>
      </c>
      <c r="V319" s="12">
        <f t="shared" si="21"/>
        <v>3.7600000000000051</v>
      </c>
    </row>
    <row r="320" spans="2:22" x14ac:dyDescent="0.3">
      <c r="B320" s="8">
        <v>44637</v>
      </c>
      <c r="C320">
        <v>78.42</v>
      </c>
      <c r="D320">
        <v>79.81</v>
      </c>
      <c r="E320">
        <v>75.930000000000007</v>
      </c>
      <c r="F320">
        <v>79.52</v>
      </c>
      <c r="G320" s="3">
        <v>3170</v>
      </c>
      <c r="H320" t="s">
        <v>23</v>
      </c>
      <c r="I320" s="2">
        <v>78.376999999999995</v>
      </c>
      <c r="J320" s="7">
        <v>80.41</v>
      </c>
      <c r="K320">
        <v>81.5</v>
      </c>
      <c r="L320">
        <v>77.77</v>
      </c>
      <c r="M320">
        <v>81.23</v>
      </c>
      <c r="N320">
        <v>81.05</v>
      </c>
      <c r="O320" s="3">
        <v>3808</v>
      </c>
      <c r="P320" s="2">
        <v>79.918800000000005</v>
      </c>
      <c r="Q320" s="3">
        <v>128798</v>
      </c>
      <c r="R320" s="11">
        <f t="shared" si="20"/>
        <v>309323.84000000003</v>
      </c>
      <c r="S320" s="13">
        <f t="shared" si="22"/>
        <v>2.2018117765475687E-2</v>
      </c>
      <c r="T320" s="12">
        <f t="shared" si="23"/>
        <v>1.75</v>
      </c>
      <c r="U320" s="14">
        <f t="shared" si="24"/>
        <v>0.92999999999999261</v>
      </c>
      <c r="V320" s="12">
        <f t="shared" si="21"/>
        <v>3.730000000000004</v>
      </c>
    </row>
    <row r="321" spans="2:22" x14ac:dyDescent="0.3">
      <c r="B321" s="8">
        <v>44638</v>
      </c>
      <c r="C321">
        <v>79</v>
      </c>
      <c r="D321">
        <v>79.63</v>
      </c>
      <c r="E321">
        <v>78.150000000000006</v>
      </c>
      <c r="F321">
        <v>78.52</v>
      </c>
      <c r="G321" s="3">
        <v>923</v>
      </c>
      <c r="H321" t="s">
        <v>23</v>
      </c>
      <c r="I321" s="2">
        <v>79.226799999999997</v>
      </c>
      <c r="J321" s="7">
        <v>80.989999999999995</v>
      </c>
      <c r="K321">
        <v>81.28</v>
      </c>
      <c r="L321">
        <v>79.77</v>
      </c>
      <c r="M321">
        <v>80.239999999999995</v>
      </c>
      <c r="N321">
        <v>79.819999999999993</v>
      </c>
      <c r="O321" s="3">
        <v>1253</v>
      </c>
      <c r="P321" s="2">
        <v>80.774600000000007</v>
      </c>
      <c r="Q321" s="3">
        <v>128864</v>
      </c>
      <c r="R321" s="11">
        <f t="shared" si="20"/>
        <v>100540.71999999999</v>
      </c>
      <c r="S321" s="13">
        <f t="shared" si="22"/>
        <v>-1.2187615413024822E-2</v>
      </c>
      <c r="T321" s="12">
        <f t="shared" si="23"/>
        <v>-0.99000000000000909</v>
      </c>
      <c r="U321" s="14">
        <f t="shared" si="24"/>
        <v>-0.24000000000000909</v>
      </c>
      <c r="V321" s="12">
        <f t="shared" si="21"/>
        <v>1.5100000000000051</v>
      </c>
    </row>
    <row r="322" spans="2:22" x14ac:dyDescent="0.3">
      <c r="B322" s="8">
        <v>44641</v>
      </c>
      <c r="C322">
        <v>77.930000000000007</v>
      </c>
      <c r="D322">
        <v>79.02</v>
      </c>
      <c r="E322">
        <v>77.22</v>
      </c>
      <c r="F322">
        <v>78.010000000000005</v>
      </c>
      <c r="G322" s="3">
        <v>402</v>
      </c>
      <c r="H322" t="s">
        <v>23</v>
      </c>
      <c r="I322" s="2">
        <v>78.164400000000001</v>
      </c>
      <c r="J322" s="7">
        <v>80</v>
      </c>
      <c r="K322">
        <v>81.05</v>
      </c>
      <c r="L322">
        <v>78.87</v>
      </c>
      <c r="M322">
        <v>79.75</v>
      </c>
      <c r="N322">
        <v>80.56</v>
      </c>
      <c r="O322" s="3">
        <v>735</v>
      </c>
      <c r="P322" s="2">
        <v>79.816500000000005</v>
      </c>
      <c r="Q322" s="3">
        <v>129176</v>
      </c>
      <c r="R322" s="11">
        <f t="shared" si="20"/>
        <v>58616.25</v>
      </c>
      <c r="S322" s="13">
        <f t="shared" si="22"/>
        <v>-6.1066799601195987E-3</v>
      </c>
      <c r="T322" s="12">
        <f t="shared" si="23"/>
        <v>-0.48999999999999488</v>
      </c>
      <c r="U322" s="14">
        <f t="shared" si="24"/>
        <v>-0.23999999999999488</v>
      </c>
      <c r="V322" s="12">
        <f t="shared" si="21"/>
        <v>2.1799999999999926</v>
      </c>
    </row>
    <row r="323" spans="2:22" x14ac:dyDescent="0.3">
      <c r="B323" s="8">
        <v>44642</v>
      </c>
      <c r="C323">
        <v>78.84</v>
      </c>
      <c r="D323">
        <v>81.03</v>
      </c>
      <c r="E323">
        <v>78.290000000000006</v>
      </c>
      <c r="F323">
        <v>80.290000000000006</v>
      </c>
      <c r="G323" s="3">
        <v>1113</v>
      </c>
      <c r="H323" t="s">
        <v>23</v>
      </c>
      <c r="I323" s="2">
        <v>80.129099999999994</v>
      </c>
      <c r="J323" s="7">
        <v>80.45</v>
      </c>
      <c r="K323">
        <v>82.79</v>
      </c>
      <c r="L323">
        <v>80.09</v>
      </c>
      <c r="M323">
        <v>82.09</v>
      </c>
      <c r="N323">
        <v>81.81</v>
      </c>
      <c r="O323" s="3">
        <v>2225</v>
      </c>
      <c r="P323" s="2">
        <v>81.727900000000005</v>
      </c>
      <c r="Q323" s="3">
        <v>129805</v>
      </c>
      <c r="R323" s="11">
        <f t="shared" si="20"/>
        <v>182650.25</v>
      </c>
      <c r="S323" s="13">
        <f t="shared" si="22"/>
        <v>2.9341692789968787E-2</v>
      </c>
      <c r="T323" s="12">
        <f t="shared" si="23"/>
        <v>2.3400000000000034</v>
      </c>
      <c r="U323" s="14">
        <f t="shared" si="24"/>
        <v>0.70000000000000284</v>
      </c>
      <c r="V323" s="12">
        <f t="shared" si="21"/>
        <v>2.7000000000000028</v>
      </c>
    </row>
    <row r="324" spans="2:22" x14ac:dyDescent="0.3">
      <c r="B324" s="8">
        <v>44643</v>
      </c>
      <c r="C324">
        <v>80.510000000000005</v>
      </c>
      <c r="D324">
        <v>80.91</v>
      </c>
      <c r="E324">
        <v>75.599999999999994</v>
      </c>
      <c r="F324">
        <v>76.25</v>
      </c>
      <c r="G324" s="3">
        <v>2308</v>
      </c>
      <c r="H324" t="s">
        <v>23</v>
      </c>
      <c r="I324" s="2">
        <v>77.904499999999999</v>
      </c>
      <c r="J324" s="7">
        <v>82.26</v>
      </c>
      <c r="K324">
        <v>82.58</v>
      </c>
      <c r="L324">
        <v>77.239999999999995</v>
      </c>
      <c r="M324">
        <v>77.989999999999995</v>
      </c>
      <c r="N324">
        <v>77.7</v>
      </c>
      <c r="O324" s="3">
        <v>1253</v>
      </c>
      <c r="P324" s="2">
        <v>79.606399999999994</v>
      </c>
      <c r="Q324" s="3">
        <v>129833</v>
      </c>
      <c r="R324" s="11">
        <f t="shared" si="20"/>
        <v>97721.469999999987</v>
      </c>
      <c r="S324" s="13">
        <f t="shared" si="22"/>
        <v>-4.9945182117188569E-2</v>
      </c>
      <c r="T324" s="12">
        <f t="shared" si="23"/>
        <v>-4.1000000000000085</v>
      </c>
      <c r="U324" s="14">
        <f t="shared" si="24"/>
        <v>0.17000000000000171</v>
      </c>
      <c r="V324" s="12">
        <f t="shared" si="21"/>
        <v>5.3400000000000034</v>
      </c>
    </row>
    <row r="325" spans="2:22" x14ac:dyDescent="0.3">
      <c r="B325" s="8">
        <v>44644</v>
      </c>
      <c r="C325">
        <v>76.48</v>
      </c>
      <c r="D325">
        <v>78.91</v>
      </c>
      <c r="E325">
        <v>75.58</v>
      </c>
      <c r="F325">
        <v>77.94</v>
      </c>
      <c r="G325" s="3">
        <v>671</v>
      </c>
      <c r="H325" t="s">
        <v>23</v>
      </c>
      <c r="I325" s="2">
        <v>76.591399999999993</v>
      </c>
      <c r="J325" s="7">
        <v>77.92</v>
      </c>
      <c r="K325">
        <v>80.67</v>
      </c>
      <c r="L325">
        <v>77.349999999999994</v>
      </c>
      <c r="M325">
        <v>79.66</v>
      </c>
      <c r="N325">
        <v>80.11</v>
      </c>
      <c r="O325" s="3">
        <v>753</v>
      </c>
      <c r="P325" s="2">
        <v>78.585300000000004</v>
      </c>
      <c r="Q325" s="3">
        <v>129902</v>
      </c>
      <c r="R325" s="11">
        <f t="shared" si="20"/>
        <v>59983.979999999996</v>
      </c>
      <c r="S325" s="13">
        <f t="shared" si="22"/>
        <v>2.1413001666880316E-2</v>
      </c>
      <c r="T325" s="12">
        <f t="shared" si="23"/>
        <v>1.6700000000000017</v>
      </c>
      <c r="U325" s="14">
        <f t="shared" si="24"/>
        <v>-6.9999999999993179E-2</v>
      </c>
      <c r="V325" s="12">
        <f t="shared" si="21"/>
        <v>3.3200000000000074</v>
      </c>
    </row>
    <row r="326" spans="2:22" x14ac:dyDescent="0.3">
      <c r="B326" s="8">
        <v>44645</v>
      </c>
      <c r="C326">
        <v>78.3</v>
      </c>
      <c r="D326">
        <v>78.52</v>
      </c>
      <c r="E326">
        <v>76.989999999999995</v>
      </c>
      <c r="F326">
        <v>78.31</v>
      </c>
      <c r="G326" s="3">
        <v>679</v>
      </c>
      <c r="H326" t="s">
        <v>23</v>
      </c>
      <c r="I326" s="2">
        <v>77.863600000000005</v>
      </c>
      <c r="J326" s="7">
        <v>80</v>
      </c>
      <c r="K326">
        <v>80.27</v>
      </c>
      <c r="L326">
        <v>78.739999999999995</v>
      </c>
      <c r="M326">
        <v>80.040000000000006</v>
      </c>
      <c r="N326">
        <v>80.23</v>
      </c>
      <c r="O326" s="3">
        <v>987</v>
      </c>
      <c r="P326" s="2">
        <v>79.708100000000002</v>
      </c>
      <c r="Q326" s="3">
        <v>129819</v>
      </c>
      <c r="R326" s="11">
        <f t="shared" si="20"/>
        <v>78999.48000000001</v>
      </c>
      <c r="S326" s="13">
        <f t="shared" si="22"/>
        <v>4.7702736630681475E-3</v>
      </c>
      <c r="T326" s="12">
        <f t="shared" si="23"/>
        <v>0.38000000000000966</v>
      </c>
      <c r="U326" s="14">
        <f t="shared" si="24"/>
        <v>0.34000000000000341</v>
      </c>
      <c r="V326" s="12">
        <f t="shared" si="21"/>
        <v>1.5300000000000011</v>
      </c>
    </row>
    <row r="327" spans="2:22" x14ac:dyDescent="0.3">
      <c r="B327" s="8">
        <v>44648</v>
      </c>
      <c r="C327">
        <v>77.61</v>
      </c>
      <c r="D327">
        <v>81.64</v>
      </c>
      <c r="E327">
        <v>77.599999999999994</v>
      </c>
      <c r="F327">
        <v>80.540000000000006</v>
      </c>
      <c r="G327" s="3">
        <v>3710</v>
      </c>
      <c r="H327" t="s">
        <v>23</v>
      </c>
      <c r="I327" s="2">
        <v>80.497399999999999</v>
      </c>
      <c r="J327" s="7">
        <v>79.790000000000006</v>
      </c>
      <c r="K327">
        <v>83.47</v>
      </c>
      <c r="L327">
        <v>79.459999999999994</v>
      </c>
      <c r="M327">
        <v>82.35</v>
      </c>
      <c r="N327">
        <v>82.01</v>
      </c>
      <c r="O327" s="3">
        <v>1633</v>
      </c>
      <c r="P327" s="2">
        <v>82.268299999999996</v>
      </c>
      <c r="Q327" s="3">
        <v>130403</v>
      </c>
      <c r="R327" s="11">
        <f t="shared" ref="R327:R390" si="25">+M327*O327</f>
        <v>134477.54999999999</v>
      </c>
      <c r="S327" s="13">
        <f t="shared" si="22"/>
        <v>2.8860569715142281E-2</v>
      </c>
      <c r="T327" s="12">
        <f t="shared" si="23"/>
        <v>2.3099999999999881</v>
      </c>
      <c r="U327" s="14">
        <f t="shared" si="24"/>
        <v>-0.25</v>
      </c>
      <c r="V327" s="12">
        <f t="shared" ref="V327:V390" si="26">+K327-L327</f>
        <v>4.0100000000000051</v>
      </c>
    </row>
    <row r="328" spans="2:22" x14ac:dyDescent="0.3">
      <c r="B328" s="8">
        <v>44649</v>
      </c>
      <c r="C328">
        <v>80.84</v>
      </c>
      <c r="D328">
        <v>81.52</v>
      </c>
      <c r="E328">
        <v>80.36</v>
      </c>
      <c r="F328">
        <v>81.42</v>
      </c>
      <c r="G328" s="3">
        <v>796</v>
      </c>
      <c r="H328" t="s">
        <v>23</v>
      </c>
      <c r="I328" s="2">
        <v>81.036000000000001</v>
      </c>
      <c r="J328" s="7">
        <v>82.35</v>
      </c>
      <c r="K328">
        <v>83.62</v>
      </c>
      <c r="L328">
        <v>81.77</v>
      </c>
      <c r="M328">
        <v>83.33</v>
      </c>
      <c r="N328">
        <v>82.92</v>
      </c>
      <c r="O328" s="3">
        <v>987</v>
      </c>
      <c r="P328" s="2">
        <v>82.644599999999997</v>
      </c>
      <c r="Q328" s="3">
        <v>130662</v>
      </c>
      <c r="R328" s="11">
        <f t="shared" si="25"/>
        <v>82246.709999999992</v>
      </c>
      <c r="S328" s="13">
        <f t="shared" ref="S328:S391" si="27">+M328/M327-1</f>
        <v>1.1900425015179072E-2</v>
      </c>
      <c r="T328" s="12">
        <f t="shared" ref="T328:T391" si="28">+M328-M327</f>
        <v>0.98000000000000398</v>
      </c>
      <c r="U328" s="14">
        <f t="shared" ref="U328:U391" si="29">+J328-M327</f>
        <v>0</v>
      </c>
      <c r="V328" s="12">
        <f t="shared" si="26"/>
        <v>1.8500000000000085</v>
      </c>
    </row>
    <row r="329" spans="2:22" x14ac:dyDescent="0.3">
      <c r="B329" s="8">
        <v>44650</v>
      </c>
      <c r="C329">
        <v>81.040000000000006</v>
      </c>
      <c r="D329">
        <v>81.040000000000006</v>
      </c>
      <c r="E329">
        <v>76.61</v>
      </c>
      <c r="F329">
        <v>78.02</v>
      </c>
      <c r="G329" s="3">
        <v>5240</v>
      </c>
      <c r="H329" t="s">
        <v>23</v>
      </c>
      <c r="I329" s="2">
        <v>77.926599999999993</v>
      </c>
      <c r="J329" s="7">
        <v>82.88</v>
      </c>
      <c r="K329">
        <v>82.96</v>
      </c>
      <c r="L329">
        <v>78.47</v>
      </c>
      <c r="M329">
        <v>80.14</v>
      </c>
      <c r="N329">
        <v>80.25</v>
      </c>
      <c r="O329" s="3">
        <v>2935</v>
      </c>
      <c r="P329" s="2">
        <v>80.163200000000003</v>
      </c>
      <c r="Q329" s="3">
        <v>130773</v>
      </c>
      <c r="R329" s="11">
        <f t="shared" si="25"/>
        <v>235210.9</v>
      </c>
      <c r="S329" s="13">
        <f t="shared" si="27"/>
        <v>-3.8281531261250445E-2</v>
      </c>
      <c r="T329" s="12">
        <f t="shared" si="28"/>
        <v>-3.1899999999999977</v>
      </c>
      <c r="U329" s="14">
        <f t="shared" si="29"/>
        <v>-0.45000000000000284</v>
      </c>
      <c r="V329" s="12">
        <f t="shared" si="26"/>
        <v>4.4899999999999949</v>
      </c>
    </row>
    <row r="330" spans="2:22" x14ac:dyDescent="0.3">
      <c r="B330" s="8">
        <v>44651</v>
      </c>
      <c r="C330">
        <v>78.39</v>
      </c>
      <c r="D330">
        <v>80.099999999999994</v>
      </c>
      <c r="E330">
        <v>75.28</v>
      </c>
      <c r="F330">
        <v>76.27</v>
      </c>
      <c r="G330" s="3">
        <v>4454</v>
      </c>
      <c r="H330" t="s">
        <v>23</v>
      </c>
      <c r="I330" s="2">
        <v>77.566900000000004</v>
      </c>
      <c r="J330" s="7">
        <v>80.63</v>
      </c>
      <c r="K330">
        <v>82.18</v>
      </c>
      <c r="L330">
        <v>77.19</v>
      </c>
      <c r="M330">
        <v>78.239999999999995</v>
      </c>
      <c r="N330">
        <v>78.67</v>
      </c>
      <c r="O330" s="3">
        <v>3112</v>
      </c>
      <c r="P330" s="2">
        <v>79.278899999999993</v>
      </c>
      <c r="Q330" s="3">
        <v>130988</v>
      </c>
      <c r="R330" s="11">
        <f t="shared" si="25"/>
        <v>243482.87999999998</v>
      </c>
      <c r="S330" s="13">
        <f t="shared" si="27"/>
        <v>-2.3708510107312231E-2</v>
      </c>
      <c r="T330" s="12">
        <f t="shared" si="28"/>
        <v>-1.9000000000000057</v>
      </c>
      <c r="U330" s="14">
        <f t="shared" si="29"/>
        <v>0.48999999999999488</v>
      </c>
      <c r="V330" s="12">
        <f t="shared" si="26"/>
        <v>4.9900000000000091</v>
      </c>
    </row>
    <row r="331" spans="2:22" x14ac:dyDescent="0.3">
      <c r="B331" s="8">
        <v>44652</v>
      </c>
      <c r="C331">
        <v>76.709999999999994</v>
      </c>
      <c r="D331">
        <v>79.58</v>
      </c>
      <c r="E331">
        <v>76.599999999999994</v>
      </c>
      <c r="F331">
        <v>78.3</v>
      </c>
      <c r="G331" s="3">
        <v>1836</v>
      </c>
      <c r="H331" t="s">
        <v>23</v>
      </c>
      <c r="I331" s="2">
        <v>78.100099999999998</v>
      </c>
      <c r="J331" s="7">
        <v>78.77</v>
      </c>
      <c r="K331">
        <v>81.72</v>
      </c>
      <c r="L331">
        <v>78.48</v>
      </c>
      <c r="M331">
        <v>80.3</v>
      </c>
      <c r="N331">
        <v>79.930000000000007</v>
      </c>
      <c r="O331" s="3">
        <v>1610</v>
      </c>
      <c r="P331" s="2">
        <v>80.233400000000003</v>
      </c>
      <c r="Q331" s="3">
        <v>131328</v>
      </c>
      <c r="R331" s="11">
        <f t="shared" si="25"/>
        <v>129283</v>
      </c>
      <c r="S331" s="13">
        <f t="shared" si="27"/>
        <v>2.6329243353783172E-2</v>
      </c>
      <c r="T331" s="12">
        <f t="shared" si="28"/>
        <v>2.0600000000000023</v>
      </c>
      <c r="U331" s="14">
        <f t="shared" si="29"/>
        <v>0.53000000000000114</v>
      </c>
      <c r="V331" s="12">
        <f t="shared" si="26"/>
        <v>3.2399999999999949</v>
      </c>
    </row>
    <row r="332" spans="2:22" x14ac:dyDescent="0.3">
      <c r="B332" s="8">
        <v>44655</v>
      </c>
      <c r="C332">
        <v>77.930000000000007</v>
      </c>
      <c r="D332">
        <v>79.11</v>
      </c>
      <c r="E332">
        <v>76.930000000000007</v>
      </c>
      <c r="F332">
        <v>78.290000000000006</v>
      </c>
      <c r="G332" s="3">
        <v>2576</v>
      </c>
      <c r="H332" t="s">
        <v>23</v>
      </c>
      <c r="I332" s="2">
        <v>77.863799999999998</v>
      </c>
      <c r="J332" s="7">
        <v>80.36</v>
      </c>
      <c r="K332">
        <v>81.180000000000007</v>
      </c>
      <c r="L332">
        <v>79.08</v>
      </c>
      <c r="M332">
        <v>80.31</v>
      </c>
      <c r="N332">
        <v>80.650000000000006</v>
      </c>
      <c r="O332" s="3">
        <v>2246</v>
      </c>
      <c r="P332" s="2">
        <v>80.207800000000006</v>
      </c>
      <c r="Q332" s="3">
        <v>131262</v>
      </c>
      <c r="R332" s="11">
        <f t="shared" si="25"/>
        <v>180376.26</v>
      </c>
      <c r="S332" s="13">
        <f t="shared" si="27"/>
        <v>1.2453300124537492E-4</v>
      </c>
      <c r="T332" s="12">
        <f t="shared" si="28"/>
        <v>1.0000000000005116E-2</v>
      </c>
      <c r="U332" s="14">
        <f t="shared" si="29"/>
        <v>6.0000000000002274E-2</v>
      </c>
      <c r="V332" s="12">
        <f t="shared" si="26"/>
        <v>2.1000000000000085</v>
      </c>
    </row>
    <row r="333" spans="2:22" x14ac:dyDescent="0.3">
      <c r="B333" s="8">
        <v>44656</v>
      </c>
      <c r="C333">
        <v>78.150000000000006</v>
      </c>
      <c r="D333">
        <v>78.489999999999995</v>
      </c>
      <c r="E333">
        <v>77.290000000000006</v>
      </c>
      <c r="F333">
        <v>77.849999999999994</v>
      </c>
      <c r="G333" s="3">
        <v>1386</v>
      </c>
      <c r="H333" t="s">
        <v>23</v>
      </c>
      <c r="I333" s="2">
        <v>77.715900000000005</v>
      </c>
      <c r="J333" s="7">
        <v>80.64</v>
      </c>
      <c r="K333">
        <v>80.72</v>
      </c>
      <c r="L333">
        <v>79.290000000000006</v>
      </c>
      <c r="M333">
        <v>79.88</v>
      </c>
      <c r="N333">
        <v>80.13</v>
      </c>
      <c r="O333" s="3">
        <v>6716</v>
      </c>
      <c r="P333" s="2">
        <v>79.960400000000007</v>
      </c>
      <c r="Q333" s="3">
        <v>126195</v>
      </c>
      <c r="R333" s="11">
        <f t="shared" si="25"/>
        <v>536474.07999999996</v>
      </c>
      <c r="S333" s="13">
        <f t="shared" si="27"/>
        <v>-5.3542522724443486E-3</v>
      </c>
      <c r="T333" s="12">
        <f t="shared" si="28"/>
        <v>-0.43000000000000682</v>
      </c>
      <c r="U333" s="14">
        <f t="shared" si="29"/>
        <v>0.32999999999999829</v>
      </c>
      <c r="V333" s="12">
        <f t="shared" si="26"/>
        <v>1.4299999999999926</v>
      </c>
    </row>
    <row r="334" spans="2:22" x14ac:dyDescent="0.3">
      <c r="B334" s="8">
        <v>44657</v>
      </c>
      <c r="C334">
        <v>77.849999999999994</v>
      </c>
      <c r="D334">
        <v>79.099999999999994</v>
      </c>
      <c r="E334">
        <v>76.569999999999993</v>
      </c>
      <c r="F334">
        <v>76.989999999999995</v>
      </c>
      <c r="G334" s="3">
        <v>3276</v>
      </c>
      <c r="H334" t="s">
        <v>23</v>
      </c>
      <c r="I334" s="2">
        <v>77.555300000000003</v>
      </c>
      <c r="J334" s="7">
        <v>79.98</v>
      </c>
      <c r="K334">
        <v>81.319999999999993</v>
      </c>
      <c r="L334">
        <v>78.63</v>
      </c>
      <c r="M334">
        <v>79.010000000000005</v>
      </c>
      <c r="N334">
        <v>79.09</v>
      </c>
      <c r="O334" s="3">
        <v>1313</v>
      </c>
      <c r="P334" s="2">
        <v>80.282700000000006</v>
      </c>
      <c r="Q334" s="3">
        <v>126461</v>
      </c>
      <c r="R334" s="11">
        <f t="shared" si="25"/>
        <v>103740.13</v>
      </c>
      <c r="S334" s="13">
        <f t="shared" si="27"/>
        <v>-1.089133700550815E-2</v>
      </c>
      <c r="T334" s="12">
        <f t="shared" si="28"/>
        <v>-0.86999999999999034</v>
      </c>
      <c r="U334" s="14">
        <f t="shared" si="29"/>
        <v>0.10000000000000853</v>
      </c>
      <c r="V334" s="12">
        <f t="shared" si="26"/>
        <v>2.6899999999999977</v>
      </c>
    </row>
    <row r="335" spans="2:22" x14ac:dyDescent="0.3">
      <c r="B335" s="8">
        <v>44658</v>
      </c>
      <c r="C335">
        <v>76.680000000000007</v>
      </c>
      <c r="D335">
        <v>80.099999999999994</v>
      </c>
      <c r="E335">
        <v>76.180000000000007</v>
      </c>
      <c r="F335">
        <v>79.739999999999995</v>
      </c>
      <c r="G335" s="3">
        <v>455</v>
      </c>
      <c r="H335" t="s">
        <v>23</v>
      </c>
      <c r="I335" s="2">
        <v>78.570400000000006</v>
      </c>
      <c r="J335" s="7">
        <v>78.78</v>
      </c>
      <c r="K335">
        <v>82.32</v>
      </c>
      <c r="L335">
        <v>78.41</v>
      </c>
      <c r="M335">
        <v>81.87</v>
      </c>
      <c r="N335">
        <v>81.849999999999994</v>
      </c>
      <c r="O335" s="3">
        <v>4088</v>
      </c>
      <c r="P335" s="2">
        <v>80.506900000000002</v>
      </c>
      <c r="Q335" s="3">
        <v>127258</v>
      </c>
      <c r="R335" s="11">
        <f t="shared" si="25"/>
        <v>334684.56</v>
      </c>
      <c r="S335" s="13">
        <f t="shared" si="27"/>
        <v>3.6197949626629589E-2</v>
      </c>
      <c r="T335" s="12">
        <f t="shared" si="28"/>
        <v>2.8599999999999994</v>
      </c>
      <c r="U335" s="14">
        <f t="shared" si="29"/>
        <v>-0.23000000000000398</v>
      </c>
      <c r="V335" s="12">
        <f t="shared" si="26"/>
        <v>3.9099999999999966</v>
      </c>
    </row>
    <row r="336" spans="2:22" x14ac:dyDescent="0.3">
      <c r="B336" s="8">
        <v>44659</v>
      </c>
      <c r="C336">
        <v>79.5</v>
      </c>
      <c r="D336">
        <v>80.739999999999995</v>
      </c>
      <c r="E336">
        <v>79.459999999999994</v>
      </c>
      <c r="F336">
        <v>79.89</v>
      </c>
      <c r="G336" s="3">
        <v>4078</v>
      </c>
      <c r="H336" t="s">
        <v>23</v>
      </c>
      <c r="I336" s="2">
        <v>80.160799999999995</v>
      </c>
      <c r="J336" s="7">
        <v>81.680000000000007</v>
      </c>
      <c r="K336">
        <v>82.77</v>
      </c>
      <c r="L336">
        <v>81.489999999999995</v>
      </c>
      <c r="M336">
        <v>82.04</v>
      </c>
      <c r="N336">
        <v>81.900000000000006</v>
      </c>
      <c r="O336" s="3">
        <v>1043</v>
      </c>
      <c r="P336" s="2">
        <v>82.216700000000003</v>
      </c>
      <c r="Q336" s="3">
        <v>127248</v>
      </c>
      <c r="R336" s="11">
        <f t="shared" si="25"/>
        <v>85567.72</v>
      </c>
      <c r="S336" s="13">
        <f t="shared" si="27"/>
        <v>2.0764626847440404E-3</v>
      </c>
      <c r="T336" s="12">
        <f t="shared" si="28"/>
        <v>0.17000000000000171</v>
      </c>
      <c r="U336" s="14">
        <f t="shared" si="29"/>
        <v>-0.18999999999999773</v>
      </c>
      <c r="V336" s="12">
        <f t="shared" si="26"/>
        <v>1.2800000000000011</v>
      </c>
    </row>
    <row r="337" spans="2:22" x14ac:dyDescent="0.3">
      <c r="B337" s="8">
        <v>44662</v>
      </c>
      <c r="C337">
        <v>79.16</v>
      </c>
      <c r="D337">
        <v>79.319999999999993</v>
      </c>
      <c r="E337">
        <v>77.349999999999994</v>
      </c>
      <c r="F337">
        <v>77.75</v>
      </c>
      <c r="G337" s="3">
        <v>1012</v>
      </c>
      <c r="H337" t="s">
        <v>23</v>
      </c>
      <c r="I337" s="2">
        <v>77.965900000000005</v>
      </c>
      <c r="J337" s="7">
        <v>81.510000000000005</v>
      </c>
      <c r="K337">
        <v>82.03</v>
      </c>
      <c r="L337">
        <v>79.53</v>
      </c>
      <c r="M337">
        <v>79.930000000000007</v>
      </c>
      <c r="N337">
        <v>79.73</v>
      </c>
      <c r="O337" s="3">
        <v>2007</v>
      </c>
      <c r="P337" s="2">
        <v>80.128299999999996</v>
      </c>
      <c r="Q337" s="3">
        <v>126836</v>
      </c>
      <c r="R337" s="11">
        <f t="shared" si="25"/>
        <v>160419.51</v>
      </c>
      <c r="S337" s="13">
        <f t="shared" si="27"/>
        <v>-2.5719161384690437E-2</v>
      </c>
      <c r="T337" s="12">
        <f t="shared" si="28"/>
        <v>-2.1099999999999994</v>
      </c>
      <c r="U337" s="14">
        <f t="shared" si="29"/>
        <v>-0.53000000000000114</v>
      </c>
      <c r="V337" s="12">
        <f t="shared" si="26"/>
        <v>2.5</v>
      </c>
    </row>
    <row r="338" spans="2:22" x14ac:dyDescent="0.3">
      <c r="B338" s="8">
        <v>44663</v>
      </c>
      <c r="C338">
        <v>77.5</v>
      </c>
      <c r="D338">
        <v>79</v>
      </c>
      <c r="E338">
        <v>76.7</v>
      </c>
      <c r="F338">
        <v>78.8</v>
      </c>
      <c r="G338" s="3">
        <v>2757</v>
      </c>
      <c r="H338" t="s">
        <v>23</v>
      </c>
      <c r="I338" s="2">
        <v>77.515799999999999</v>
      </c>
      <c r="J338" s="7">
        <v>79.5</v>
      </c>
      <c r="K338">
        <v>81.27</v>
      </c>
      <c r="L338">
        <v>78.930000000000007</v>
      </c>
      <c r="M338">
        <v>80.989999999999995</v>
      </c>
      <c r="N338">
        <v>80.84</v>
      </c>
      <c r="O338" s="3">
        <v>1638</v>
      </c>
      <c r="P338" s="2">
        <v>80.242500000000007</v>
      </c>
      <c r="Q338" s="3">
        <v>127635</v>
      </c>
      <c r="R338" s="11">
        <f t="shared" si="25"/>
        <v>132661.62</v>
      </c>
      <c r="S338" s="13">
        <f t="shared" si="27"/>
        <v>1.3261603903415242E-2</v>
      </c>
      <c r="T338" s="12">
        <f t="shared" si="28"/>
        <v>1.0599999999999881</v>
      </c>
      <c r="U338" s="14">
        <f t="shared" si="29"/>
        <v>-0.43000000000000682</v>
      </c>
      <c r="V338" s="12">
        <f t="shared" si="26"/>
        <v>2.3399999999999892</v>
      </c>
    </row>
    <row r="339" spans="2:22" x14ac:dyDescent="0.3">
      <c r="B339" s="8">
        <v>44664</v>
      </c>
      <c r="C339">
        <v>78.8</v>
      </c>
      <c r="D339">
        <v>78.8</v>
      </c>
      <c r="E339">
        <v>77.040000000000006</v>
      </c>
      <c r="F339">
        <v>77.22</v>
      </c>
      <c r="G339" s="3">
        <v>1018</v>
      </c>
      <c r="H339" t="s">
        <v>23</v>
      </c>
      <c r="I339" s="2">
        <v>77.469099999999997</v>
      </c>
      <c r="J339" s="7">
        <v>80.930000000000007</v>
      </c>
      <c r="K339">
        <v>80.930000000000007</v>
      </c>
      <c r="L339">
        <v>79.23</v>
      </c>
      <c r="M339">
        <v>79.47</v>
      </c>
      <c r="N339">
        <v>79.89</v>
      </c>
      <c r="O339" s="3">
        <v>1019</v>
      </c>
      <c r="P339" s="2">
        <v>79.6828</v>
      </c>
      <c r="Q339" s="3">
        <v>127940</v>
      </c>
      <c r="R339" s="11">
        <f t="shared" si="25"/>
        <v>80979.929999999993</v>
      </c>
      <c r="S339" s="13">
        <f t="shared" si="27"/>
        <v>-1.8767749104827702E-2</v>
      </c>
      <c r="T339" s="12">
        <f t="shared" si="28"/>
        <v>-1.519999999999996</v>
      </c>
      <c r="U339" s="14">
        <f t="shared" si="29"/>
        <v>-5.9999999999988063E-2</v>
      </c>
      <c r="V339" s="12">
        <f t="shared" si="26"/>
        <v>1.7000000000000028</v>
      </c>
    </row>
    <row r="340" spans="2:22" x14ac:dyDescent="0.3">
      <c r="B340" s="8">
        <v>44665</v>
      </c>
      <c r="C340">
        <v>77.22</v>
      </c>
      <c r="D340">
        <v>79.989999999999995</v>
      </c>
      <c r="E340">
        <v>77.22</v>
      </c>
      <c r="F340">
        <v>79.72</v>
      </c>
      <c r="G340" s="3">
        <v>1038</v>
      </c>
      <c r="H340" t="s">
        <v>23</v>
      </c>
      <c r="I340" s="2">
        <v>78.677099999999996</v>
      </c>
      <c r="J340" s="7">
        <v>79.760000000000005</v>
      </c>
      <c r="K340">
        <v>82.4</v>
      </c>
      <c r="L340">
        <v>79.62</v>
      </c>
      <c r="M340">
        <v>82.1</v>
      </c>
      <c r="N340">
        <v>81.81</v>
      </c>
      <c r="O340" s="3">
        <v>3758</v>
      </c>
      <c r="P340" s="2">
        <v>81.728099999999998</v>
      </c>
      <c r="Q340" s="3">
        <v>127470</v>
      </c>
      <c r="R340" s="11">
        <f t="shared" si="25"/>
        <v>308531.8</v>
      </c>
      <c r="S340" s="13">
        <f t="shared" si="27"/>
        <v>3.309424940229011E-2</v>
      </c>
      <c r="T340" s="12">
        <f t="shared" si="28"/>
        <v>2.6299999999999955</v>
      </c>
      <c r="U340" s="14">
        <f t="shared" si="29"/>
        <v>0.29000000000000625</v>
      </c>
      <c r="V340" s="12">
        <f t="shared" si="26"/>
        <v>2.7800000000000011</v>
      </c>
    </row>
    <row r="341" spans="2:22" x14ac:dyDescent="0.3">
      <c r="B341" s="8">
        <v>44666</v>
      </c>
      <c r="C341">
        <v>77.22</v>
      </c>
      <c r="D341">
        <v>79.989999999999995</v>
      </c>
      <c r="E341">
        <v>77.22</v>
      </c>
      <c r="F341">
        <v>79.72</v>
      </c>
      <c r="G341" s="3">
        <v>1038</v>
      </c>
      <c r="H341" t="s">
        <v>23</v>
      </c>
      <c r="I341" s="2">
        <v>78.677099999999996</v>
      </c>
      <c r="J341" s="7">
        <v>79.760000000000005</v>
      </c>
      <c r="K341">
        <v>82.4</v>
      </c>
      <c r="L341">
        <v>79.62</v>
      </c>
      <c r="M341">
        <v>82.1</v>
      </c>
      <c r="N341">
        <v>81.81</v>
      </c>
      <c r="O341" s="3">
        <v>3758</v>
      </c>
      <c r="P341" s="2">
        <v>81.728099999999998</v>
      </c>
      <c r="Q341" s="3">
        <v>127470</v>
      </c>
      <c r="R341" s="11">
        <f t="shared" si="25"/>
        <v>308531.8</v>
      </c>
      <c r="S341" s="13">
        <f t="shared" si="27"/>
        <v>0</v>
      </c>
      <c r="T341" s="12">
        <f t="shared" si="28"/>
        <v>0</v>
      </c>
      <c r="U341" s="14">
        <f t="shared" si="29"/>
        <v>-2.3399999999999892</v>
      </c>
      <c r="V341" s="12">
        <f t="shared" si="26"/>
        <v>2.7800000000000011</v>
      </c>
    </row>
    <row r="342" spans="2:22" x14ac:dyDescent="0.3">
      <c r="B342" s="8">
        <v>44669</v>
      </c>
      <c r="C342">
        <v>77.22</v>
      </c>
      <c r="D342">
        <v>79.989999999999995</v>
      </c>
      <c r="E342">
        <v>77.22</v>
      </c>
      <c r="F342">
        <v>79.72</v>
      </c>
      <c r="G342" s="3">
        <v>1038</v>
      </c>
      <c r="H342" t="s">
        <v>23</v>
      </c>
      <c r="I342" s="2">
        <v>78.677099999999996</v>
      </c>
      <c r="J342" s="7">
        <v>79.760000000000005</v>
      </c>
      <c r="K342">
        <v>82.4</v>
      </c>
      <c r="L342">
        <v>79.62</v>
      </c>
      <c r="M342">
        <v>82.1</v>
      </c>
      <c r="N342">
        <v>81.81</v>
      </c>
      <c r="O342" s="3">
        <v>3758</v>
      </c>
      <c r="P342" s="2">
        <v>81.728099999999998</v>
      </c>
      <c r="Q342" s="3">
        <v>127470</v>
      </c>
      <c r="R342" s="11">
        <f t="shared" si="25"/>
        <v>308531.8</v>
      </c>
      <c r="S342" s="13">
        <f t="shared" si="27"/>
        <v>0</v>
      </c>
      <c r="T342" s="12">
        <f t="shared" si="28"/>
        <v>0</v>
      </c>
      <c r="U342" s="14">
        <f t="shared" si="29"/>
        <v>-2.3399999999999892</v>
      </c>
      <c r="V342" s="12">
        <f t="shared" si="26"/>
        <v>2.7800000000000011</v>
      </c>
    </row>
    <row r="343" spans="2:22" x14ac:dyDescent="0.3">
      <c r="B343" s="8">
        <v>44670</v>
      </c>
      <c r="C343">
        <v>79.650000000000006</v>
      </c>
      <c r="D343">
        <v>80.650000000000006</v>
      </c>
      <c r="E343">
        <v>79.3</v>
      </c>
      <c r="F343">
        <v>79.92</v>
      </c>
      <c r="G343" s="3">
        <v>6217</v>
      </c>
      <c r="H343" t="s">
        <v>23</v>
      </c>
      <c r="I343" s="2">
        <v>79.883899999999997</v>
      </c>
      <c r="J343" s="7">
        <v>82.35</v>
      </c>
      <c r="K343">
        <v>83.1</v>
      </c>
      <c r="L343">
        <v>81.650000000000006</v>
      </c>
      <c r="M343">
        <v>82.21</v>
      </c>
      <c r="N343">
        <v>82.16</v>
      </c>
      <c r="O343" s="3">
        <v>1925</v>
      </c>
      <c r="P343" s="2">
        <v>82.412199999999999</v>
      </c>
      <c r="Q343" s="3">
        <v>127230</v>
      </c>
      <c r="R343" s="11">
        <f t="shared" si="25"/>
        <v>158254.25</v>
      </c>
      <c r="S343" s="13">
        <f t="shared" si="27"/>
        <v>1.3398294762485552E-3</v>
      </c>
      <c r="T343" s="12">
        <f t="shared" si="28"/>
        <v>0.10999999999999943</v>
      </c>
      <c r="U343" s="14">
        <f t="shared" si="29"/>
        <v>0.25</v>
      </c>
      <c r="V343" s="12">
        <f t="shared" si="26"/>
        <v>1.4499999999999886</v>
      </c>
    </row>
    <row r="344" spans="2:22" x14ac:dyDescent="0.3">
      <c r="B344" s="8">
        <v>44671</v>
      </c>
      <c r="C344">
        <v>79.81</v>
      </c>
      <c r="D344">
        <v>87.94</v>
      </c>
      <c r="E344">
        <v>79.81</v>
      </c>
      <c r="F344">
        <v>87.54</v>
      </c>
      <c r="G344" s="3">
        <v>1052</v>
      </c>
      <c r="H344" t="s">
        <v>23</v>
      </c>
      <c r="I344" s="2">
        <v>84.5167</v>
      </c>
      <c r="J344" s="7">
        <v>81.92</v>
      </c>
      <c r="K344">
        <v>90.56</v>
      </c>
      <c r="L344">
        <v>81.92</v>
      </c>
      <c r="M344">
        <v>89.95</v>
      </c>
      <c r="N344">
        <v>88.96</v>
      </c>
      <c r="O344" s="3">
        <v>1922</v>
      </c>
      <c r="P344" s="2">
        <v>88.006500000000003</v>
      </c>
      <c r="Q344" s="3">
        <v>127490</v>
      </c>
      <c r="R344" s="11">
        <f t="shared" si="25"/>
        <v>172883.9</v>
      </c>
      <c r="S344" s="13">
        <f t="shared" si="27"/>
        <v>9.414913027612215E-2</v>
      </c>
      <c r="T344" s="12">
        <f t="shared" si="28"/>
        <v>7.7400000000000091</v>
      </c>
      <c r="U344" s="14">
        <f t="shared" si="29"/>
        <v>-0.28999999999999204</v>
      </c>
      <c r="V344" s="12">
        <f t="shared" si="26"/>
        <v>8.64</v>
      </c>
    </row>
    <row r="345" spans="2:22" x14ac:dyDescent="0.3">
      <c r="B345" s="8">
        <v>44672</v>
      </c>
      <c r="C345">
        <v>86.57</v>
      </c>
      <c r="D345">
        <v>87.15</v>
      </c>
      <c r="E345">
        <v>85.68</v>
      </c>
      <c r="F345">
        <v>86.11</v>
      </c>
      <c r="G345" s="3">
        <v>1005</v>
      </c>
      <c r="H345" t="s">
        <v>23</v>
      </c>
      <c r="I345" s="2">
        <v>86.251199999999997</v>
      </c>
      <c r="J345" s="7">
        <v>88.47</v>
      </c>
      <c r="K345">
        <v>89.74</v>
      </c>
      <c r="L345">
        <v>87.85</v>
      </c>
      <c r="M345">
        <v>88.67</v>
      </c>
      <c r="N345">
        <v>88.76</v>
      </c>
      <c r="O345" s="3">
        <v>1768</v>
      </c>
      <c r="P345" s="2">
        <v>88.836799999999997</v>
      </c>
      <c r="Q345" s="3">
        <v>128077</v>
      </c>
      <c r="R345" s="11">
        <f t="shared" si="25"/>
        <v>156768.56</v>
      </c>
      <c r="S345" s="13">
        <f t="shared" si="27"/>
        <v>-1.4230127848804952E-2</v>
      </c>
      <c r="T345" s="12">
        <f t="shared" si="28"/>
        <v>-1.2800000000000011</v>
      </c>
      <c r="U345" s="14">
        <f t="shared" si="29"/>
        <v>-1.480000000000004</v>
      </c>
      <c r="V345" s="12">
        <f t="shared" si="26"/>
        <v>1.8900000000000006</v>
      </c>
    </row>
    <row r="346" spans="2:22" s="24" customFormat="1" x14ac:dyDescent="0.3">
      <c r="B346" s="25">
        <v>44673</v>
      </c>
      <c r="C346" s="24">
        <v>85.95</v>
      </c>
      <c r="D346" s="24">
        <v>89.44</v>
      </c>
      <c r="E346" s="24">
        <v>85.95</v>
      </c>
      <c r="F346" s="24">
        <v>88.59</v>
      </c>
      <c r="G346" s="5">
        <v>4523</v>
      </c>
      <c r="H346" s="24" t="s">
        <v>23</v>
      </c>
      <c r="I346" s="28">
        <v>88.512</v>
      </c>
      <c r="J346" s="27">
        <v>88.61</v>
      </c>
      <c r="K346" s="24">
        <v>92.16</v>
      </c>
      <c r="L346" s="24">
        <v>88.02</v>
      </c>
      <c r="M346" s="24">
        <v>91.33</v>
      </c>
      <c r="N346" s="24">
        <v>91.03</v>
      </c>
      <c r="O346" s="5">
        <v>2430</v>
      </c>
      <c r="P346" s="28">
        <v>91.007199999999997</v>
      </c>
      <c r="Q346" s="5">
        <v>127699</v>
      </c>
      <c r="R346" s="29">
        <f t="shared" si="25"/>
        <v>221931.9</v>
      </c>
      <c r="S346" s="13">
        <f t="shared" si="27"/>
        <v>2.9998872222848805E-2</v>
      </c>
      <c r="T346" s="12">
        <f t="shared" si="28"/>
        <v>2.6599999999999966</v>
      </c>
      <c r="U346" s="14">
        <f t="shared" si="29"/>
        <v>-6.0000000000002274E-2</v>
      </c>
      <c r="V346" s="12">
        <f t="shared" si="26"/>
        <v>4.1400000000000006</v>
      </c>
    </row>
    <row r="347" spans="2:22" x14ac:dyDescent="0.3">
      <c r="B347" s="8">
        <v>44676</v>
      </c>
      <c r="C347">
        <v>87.72</v>
      </c>
      <c r="D347">
        <v>87.72</v>
      </c>
      <c r="E347">
        <v>82.09</v>
      </c>
      <c r="F347">
        <v>83.06</v>
      </c>
      <c r="G347" s="3">
        <v>1487</v>
      </c>
      <c r="H347" t="s">
        <v>23</v>
      </c>
      <c r="I347" s="2">
        <v>84.032300000000006</v>
      </c>
      <c r="J347" s="7">
        <v>90.33</v>
      </c>
      <c r="K347">
        <v>90.61</v>
      </c>
      <c r="L347">
        <v>84.69</v>
      </c>
      <c r="M347">
        <v>85.79</v>
      </c>
      <c r="N347">
        <v>86.12</v>
      </c>
      <c r="O347" s="3">
        <v>2669</v>
      </c>
      <c r="P347" s="2">
        <v>86.753100000000003</v>
      </c>
      <c r="Q347" s="3">
        <v>127712</v>
      </c>
      <c r="R347" s="11">
        <f t="shared" si="25"/>
        <v>228973.51</v>
      </c>
      <c r="S347" s="13">
        <f t="shared" si="27"/>
        <v>-6.0659148144092789E-2</v>
      </c>
      <c r="T347" s="12">
        <f t="shared" si="28"/>
        <v>-5.539999999999992</v>
      </c>
      <c r="U347" s="14">
        <f t="shared" si="29"/>
        <v>-1</v>
      </c>
      <c r="V347" s="12">
        <f t="shared" si="26"/>
        <v>5.9200000000000017</v>
      </c>
    </row>
    <row r="348" spans="2:22" x14ac:dyDescent="0.3">
      <c r="B348" s="8">
        <v>44677</v>
      </c>
      <c r="C348">
        <v>83.46</v>
      </c>
      <c r="D348">
        <v>84.75</v>
      </c>
      <c r="E348">
        <v>81.59</v>
      </c>
      <c r="F348">
        <v>82.3</v>
      </c>
      <c r="G348" s="3">
        <v>4130</v>
      </c>
      <c r="H348" t="s">
        <v>23</v>
      </c>
      <c r="I348" s="2">
        <v>83.687899999999999</v>
      </c>
      <c r="J348" s="7">
        <v>87.49</v>
      </c>
      <c r="K348">
        <v>87.55</v>
      </c>
      <c r="L348">
        <v>84.26</v>
      </c>
      <c r="M348">
        <v>85.04</v>
      </c>
      <c r="N348">
        <v>84.27</v>
      </c>
      <c r="O348" s="3">
        <v>1688</v>
      </c>
      <c r="P348" s="2">
        <v>86.201999999999998</v>
      </c>
      <c r="Q348" s="3">
        <v>127716</v>
      </c>
      <c r="R348" s="11">
        <f t="shared" si="25"/>
        <v>143547.52000000002</v>
      </c>
      <c r="S348" s="13">
        <f t="shared" si="27"/>
        <v>-8.7422776547383396E-3</v>
      </c>
      <c r="T348" s="12">
        <f t="shared" si="28"/>
        <v>-0.75</v>
      </c>
      <c r="U348" s="14">
        <f t="shared" si="29"/>
        <v>1.6999999999999886</v>
      </c>
      <c r="V348" s="12">
        <f t="shared" si="26"/>
        <v>3.289999999999992</v>
      </c>
    </row>
    <row r="349" spans="2:22" x14ac:dyDescent="0.3">
      <c r="B349" s="8">
        <v>44678</v>
      </c>
      <c r="C349">
        <v>81.48</v>
      </c>
      <c r="D349">
        <v>81.48</v>
      </c>
      <c r="E349">
        <v>78.52</v>
      </c>
      <c r="F349">
        <v>80.63</v>
      </c>
      <c r="G349" s="3">
        <v>3162</v>
      </c>
      <c r="H349" t="s">
        <v>23</v>
      </c>
      <c r="I349" s="2">
        <v>80.315799999999996</v>
      </c>
      <c r="J349" s="7">
        <v>82.87</v>
      </c>
      <c r="K349">
        <v>84.09</v>
      </c>
      <c r="L349">
        <v>81.11</v>
      </c>
      <c r="M349">
        <v>83.3</v>
      </c>
      <c r="N349">
        <v>83.52</v>
      </c>
      <c r="O349" s="3">
        <v>6843</v>
      </c>
      <c r="P349" s="2">
        <v>83.073400000000007</v>
      </c>
      <c r="Q349" s="3">
        <v>128242</v>
      </c>
      <c r="R349" s="11">
        <f t="shared" si="25"/>
        <v>570021.9</v>
      </c>
      <c r="S349" s="13">
        <f t="shared" si="27"/>
        <v>-2.0460959548447843E-2</v>
      </c>
      <c r="T349" s="12">
        <f t="shared" si="28"/>
        <v>-1.7400000000000091</v>
      </c>
      <c r="U349" s="14">
        <f t="shared" si="29"/>
        <v>-2.1700000000000017</v>
      </c>
      <c r="V349" s="12">
        <f t="shared" si="26"/>
        <v>2.980000000000004</v>
      </c>
    </row>
    <row r="350" spans="2:22" x14ac:dyDescent="0.3">
      <c r="B350" s="8">
        <v>44679</v>
      </c>
      <c r="C350">
        <v>81.14</v>
      </c>
      <c r="D350">
        <v>82.2</v>
      </c>
      <c r="E350">
        <v>79.52</v>
      </c>
      <c r="F350">
        <v>82.26</v>
      </c>
      <c r="G350" s="3">
        <v>3734</v>
      </c>
      <c r="H350" t="s">
        <v>23</v>
      </c>
      <c r="I350" s="2">
        <v>80.807599999999994</v>
      </c>
      <c r="J350" s="7">
        <v>83.8</v>
      </c>
      <c r="K350">
        <v>85.79</v>
      </c>
      <c r="L350">
        <v>82.23</v>
      </c>
      <c r="M350">
        <v>84.96</v>
      </c>
      <c r="N350">
        <v>85.75</v>
      </c>
      <c r="O350" s="3">
        <v>3026</v>
      </c>
      <c r="P350" s="2">
        <v>83.650700000000001</v>
      </c>
      <c r="Q350" s="3">
        <v>128791</v>
      </c>
      <c r="R350" s="11">
        <f t="shared" si="25"/>
        <v>257088.96</v>
      </c>
      <c r="S350" s="13">
        <f t="shared" si="27"/>
        <v>1.9927971188475446E-2</v>
      </c>
      <c r="T350" s="12">
        <f t="shared" si="28"/>
        <v>1.6599999999999966</v>
      </c>
      <c r="U350" s="14">
        <f t="shared" si="29"/>
        <v>0.5</v>
      </c>
      <c r="V350" s="12">
        <f t="shared" si="26"/>
        <v>3.5600000000000023</v>
      </c>
    </row>
    <row r="351" spans="2:22" s="24" customFormat="1" x14ac:dyDescent="0.3">
      <c r="B351" s="25">
        <v>44680</v>
      </c>
      <c r="C351" s="24">
        <v>82.15</v>
      </c>
      <c r="D351" s="24">
        <v>85.07</v>
      </c>
      <c r="E351" s="24">
        <v>82.1</v>
      </c>
      <c r="F351" s="24">
        <v>83.99</v>
      </c>
      <c r="G351" s="5">
        <v>2405</v>
      </c>
      <c r="H351" s="24" t="s">
        <v>23</v>
      </c>
      <c r="I351" s="28">
        <v>83.9315</v>
      </c>
      <c r="J351" s="27">
        <v>85.27</v>
      </c>
      <c r="K351" s="24">
        <v>88.07</v>
      </c>
      <c r="L351" s="24">
        <v>84.71</v>
      </c>
      <c r="M351" s="24">
        <v>86.82</v>
      </c>
      <c r="N351" s="24">
        <v>86.04</v>
      </c>
      <c r="O351" s="5">
        <v>2137</v>
      </c>
      <c r="P351" s="28">
        <v>86.453400000000002</v>
      </c>
      <c r="Q351" s="5">
        <v>129531</v>
      </c>
      <c r="R351" s="29">
        <f t="shared" si="25"/>
        <v>185534.34</v>
      </c>
      <c r="S351" s="13">
        <f t="shared" si="27"/>
        <v>2.1892655367231617E-2</v>
      </c>
      <c r="T351" s="12">
        <f t="shared" si="28"/>
        <v>1.8599999999999994</v>
      </c>
      <c r="U351" s="14">
        <f t="shared" si="29"/>
        <v>0.31000000000000227</v>
      </c>
      <c r="V351" s="12">
        <f t="shared" si="26"/>
        <v>3.3599999999999994</v>
      </c>
    </row>
    <row r="352" spans="2:22" x14ac:dyDescent="0.3">
      <c r="B352" s="30">
        <v>44683</v>
      </c>
      <c r="C352" s="31">
        <v>82.39</v>
      </c>
      <c r="D352" s="31">
        <v>84.37</v>
      </c>
      <c r="E352" s="31">
        <v>82.1</v>
      </c>
      <c r="F352" s="31">
        <v>82.59</v>
      </c>
      <c r="G352" s="32">
        <v>1243</v>
      </c>
      <c r="H352" s="31" t="s">
        <v>23</v>
      </c>
      <c r="I352" s="35">
        <v>83.3566</v>
      </c>
      <c r="J352" s="34">
        <v>85.23</v>
      </c>
      <c r="K352" s="31">
        <v>87.49</v>
      </c>
      <c r="L352" s="31">
        <v>85.02</v>
      </c>
      <c r="M352" s="31">
        <v>85.55</v>
      </c>
      <c r="N352" s="31">
        <v>85.52</v>
      </c>
      <c r="O352" s="32">
        <v>2923</v>
      </c>
      <c r="P352" s="35">
        <v>86.357200000000006</v>
      </c>
      <c r="Q352" s="32">
        <v>130531</v>
      </c>
      <c r="R352" s="36">
        <f t="shared" si="25"/>
        <v>250062.65</v>
      </c>
      <c r="S352" s="13">
        <f t="shared" si="27"/>
        <v>-1.4627965906473084E-2</v>
      </c>
      <c r="T352" s="12">
        <f t="shared" si="28"/>
        <v>-1.269999999999996</v>
      </c>
      <c r="U352" s="14">
        <f t="shared" si="29"/>
        <v>-1.5899999999999892</v>
      </c>
      <c r="V352" s="12">
        <f t="shared" si="26"/>
        <v>2.4699999999999989</v>
      </c>
    </row>
    <row r="353" spans="2:22" x14ac:dyDescent="0.3">
      <c r="B353" s="30">
        <v>44684</v>
      </c>
      <c r="C353" s="31">
        <v>82.89</v>
      </c>
      <c r="D353" s="31">
        <v>88.46</v>
      </c>
      <c r="E353" s="31">
        <v>82.89</v>
      </c>
      <c r="F353" s="31">
        <v>87.73</v>
      </c>
      <c r="G353" s="32">
        <v>4117</v>
      </c>
      <c r="H353" s="31" t="s">
        <v>23</v>
      </c>
      <c r="I353" s="35">
        <v>86.137699999999995</v>
      </c>
      <c r="J353" s="34">
        <v>85.94</v>
      </c>
      <c r="K353" s="31">
        <v>91.99</v>
      </c>
      <c r="L353" s="31">
        <v>85.31</v>
      </c>
      <c r="M353" s="31">
        <v>91.03</v>
      </c>
      <c r="N353" s="31">
        <v>91.27</v>
      </c>
      <c r="O353" s="32">
        <v>3757</v>
      </c>
      <c r="P353" s="35">
        <v>89.188100000000006</v>
      </c>
      <c r="Q353" s="32">
        <v>132326</v>
      </c>
      <c r="R353" s="36">
        <f t="shared" si="25"/>
        <v>341999.71</v>
      </c>
      <c r="S353" s="13">
        <f t="shared" si="27"/>
        <v>6.4056107539450569E-2</v>
      </c>
      <c r="T353" s="12">
        <f t="shared" si="28"/>
        <v>5.480000000000004</v>
      </c>
      <c r="U353" s="14">
        <f t="shared" si="29"/>
        <v>0.39000000000000057</v>
      </c>
      <c r="V353" s="12">
        <f t="shared" si="26"/>
        <v>6.6799999999999926</v>
      </c>
    </row>
    <row r="354" spans="2:22" x14ac:dyDescent="0.3">
      <c r="B354" s="30">
        <v>44685</v>
      </c>
      <c r="C354" s="31">
        <v>87.9</v>
      </c>
      <c r="D354" s="31">
        <v>88.51</v>
      </c>
      <c r="E354" s="31">
        <v>85.75</v>
      </c>
      <c r="F354" s="31">
        <v>87.87</v>
      </c>
      <c r="G354" s="32">
        <v>7593</v>
      </c>
      <c r="H354" s="31" t="s">
        <v>23</v>
      </c>
      <c r="I354" s="35">
        <v>87.292699999999996</v>
      </c>
      <c r="J354" s="34">
        <v>90.91</v>
      </c>
      <c r="K354" s="31">
        <v>92.11</v>
      </c>
      <c r="L354" s="31">
        <v>88.8</v>
      </c>
      <c r="M354" s="31">
        <v>91.16</v>
      </c>
      <c r="N354" s="31">
        <v>90.79</v>
      </c>
      <c r="O354" s="32">
        <v>8352</v>
      </c>
      <c r="P354" s="35">
        <v>90.486400000000003</v>
      </c>
      <c r="Q354" s="32">
        <v>138015</v>
      </c>
      <c r="R354" s="36">
        <f t="shared" si="25"/>
        <v>761368.32</v>
      </c>
      <c r="S354" s="13">
        <f t="shared" si="27"/>
        <v>1.4281006261671614E-3</v>
      </c>
      <c r="T354" s="12">
        <f t="shared" si="28"/>
        <v>0.12999999999999545</v>
      </c>
      <c r="U354" s="14">
        <f t="shared" si="29"/>
        <v>-0.12000000000000455</v>
      </c>
      <c r="V354" s="12">
        <f t="shared" si="26"/>
        <v>3.3100000000000023</v>
      </c>
    </row>
    <row r="355" spans="2:22" x14ac:dyDescent="0.3">
      <c r="B355" s="30">
        <v>44686</v>
      </c>
      <c r="C355" s="31">
        <v>88.14</v>
      </c>
      <c r="D355" s="31">
        <v>91.55</v>
      </c>
      <c r="E355" s="31">
        <v>86.72</v>
      </c>
      <c r="F355" s="31">
        <v>88.48</v>
      </c>
      <c r="G355" s="32">
        <v>2288</v>
      </c>
      <c r="H355" s="31" t="s">
        <v>23</v>
      </c>
      <c r="I355" s="35">
        <v>89.701499999999996</v>
      </c>
      <c r="J355" s="34">
        <v>91.52</v>
      </c>
      <c r="K355" s="31">
        <v>95.39</v>
      </c>
      <c r="L355" s="31">
        <v>89.72</v>
      </c>
      <c r="M355" s="31">
        <v>92.04</v>
      </c>
      <c r="N355" s="31">
        <v>92.04</v>
      </c>
      <c r="O355" s="32">
        <v>6899</v>
      </c>
      <c r="P355" s="35">
        <v>93.173500000000004</v>
      </c>
      <c r="Q355" s="32">
        <v>139712</v>
      </c>
      <c r="R355" s="36">
        <f t="shared" si="25"/>
        <v>634983.96000000008</v>
      </c>
      <c r="S355" s="13">
        <f t="shared" si="27"/>
        <v>9.6533567354104566E-3</v>
      </c>
      <c r="T355" s="12">
        <f t="shared" si="28"/>
        <v>0.88000000000000966</v>
      </c>
      <c r="U355" s="14">
        <f t="shared" si="29"/>
        <v>0.35999999999999943</v>
      </c>
      <c r="V355" s="12">
        <f t="shared" si="26"/>
        <v>5.6700000000000017</v>
      </c>
    </row>
    <row r="356" spans="2:22" s="24" customFormat="1" x14ac:dyDescent="0.3">
      <c r="B356" s="37">
        <v>44687</v>
      </c>
      <c r="C356" s="38">
        <v>91.15</v>
      </c>
      <c r="D356" s="38">
        <v>91.91</v>
      </c>
      <c r="E356" s="38">
        <v>89.75</v>
      </c>
      <c r="F356" s="38">
        <v>91.1</v>
      </c>
      <c r="G356" s="39">
        <v>1642</v>
      </c>
      <c r="H356" s="38" t="s">
        <v>23</v>
      </c>
      <c r="I356" s="42">
        <v>90.655500000000004</v>
      </c>
      <c r="J356" s="41">
        <v>92</v>
      </c>
      <c r="K356" s="38">
        <v>95.34</v>
      </c>
      <c r="L356" s="38">
        <v>91.68</v>
      </c>
      <c r="M356" s="38">
        <v>94.5</v>
      </c>
      <c r="N356" s="38">
        <v>94.63</v>
      </c>
      <c r="O356" s="39">
        <v>9776</v>
      </c>
      <c r="P356" s="42">
        <v>94.417100000000005</v>
      </c>
      <c r="Q356" s="39">
        <v>140773</v>
      </c>
      <c r="R356" s="43">
        <f t="shared" si="25"/>
        <v>923832</v>
      </c>
      <c r="S356" s="13">
        <f t="shared" si="27"/>
        <v>2.672750977835725E-2</v>
      </c>
      <c r="T356" s="12">
        <f t="shared" si="28"/>
        <v>2.4599999999999937</v>
      </c>
      <c r="U356" s="14">
        <f t="shared" si="29"/>
        <v>-4.0000000000006253E-2</v>
      </c>
      <c r="V356" s="12">
        <f t="shared" si="26"/>
        <v>3.6599999999999966</v>
      </c>
    </row>
    <row r="357" spans="2:22" x14ac:dyDescent="0.3">
      <c r="B357" s="30">
        <v>44690</v>
      </c>
      <c r="C357" s="31">
        <v>90.6</v>
      </c>
      <c r="D357" s="31">
        <v>91.57</v>
      </c>
      <c r="E357" s="31">
        <v>86.45</v>
      </c>
      <c r="F357" s="31">
        <v>86.59</v>
      </c>
      <c r="G357" s="32">
        <v>1226</v>
      </c>
      <c r="H357" s="31" t="s">
        <v>23</v>
      </c>
      <c r="I357" s="35">
        <v>88.054199999999994</v>
      </c>
      <c r="J357" s="34">
        <v>94.94</v>
      </c>
      <c r="K357" s="31">
        <v>94.99</v>
      </c>
      <c r="L357" s="31">
        <v>89.38</v>
      </c>
      <c r="M357" s="31">
        <v>89.89</v>
      </c>
      <c r="N357" s="31">
        <v>89.56</v>
      </c>
      <c r="O357" s="32">
        <v>12204</v>
      </c>
      <c r="P357" s="35">
        <v>91.764700000000005</v>
      </c>
      <c r="Q357" s="32">
        <v>144660</v>
      </c>
      <c r="R357" s="36">
        <f t="shared" si="25"/>
        <v>1097017.56</v>
      </c>
      <c r="S357" s="13">
        <f t="shared" si="27"/>
        <v>-4.8783068783068817E-2</v>
      </c>
      <c r="T357" s="12">
        <f t="shared" si="28"/>
        <v>-4.6099999999999994</v>
      </c>
      <c r="U357" s="14">
        <f t="shared" si="29"/>
        <v>0.43999999999999773</v>
      </c>
      <c r="V357" s="12">
        <f t="shared" si="26"/>
        <v>5.6099999999999994</v>
      </c>
    </row>
    <row r="358" spans="2:22" x14ac:dyDescent="0.3">
      <c r="B358" s="30">
        <v>44691</v>
      </c>
      <c r="C358" s="31">
        <v>86.92</v>
      </c>
      <c r="D358" s="31">
        <v>87.57</v>
      </c>
      <c r="E358" s="31">
        <v>85.69</v>
      </c>
      <c r="F358" s="31">
        <v>86.91</v>
      </c>
      <c r="G358" s="32">
        <v>2418</v>
      </c>
      <c r="H358" s="31" t="s">
        <v>23</v>
      </c>
      <c r="I358" s="35">
        <v>86.697800000000001</v>
      </c>
      <c r="J358" s="34">
        <v>90.18</v>
      </c>
      <c r="K358" s="31">
        <v>91.61</v>
      </c>
      <c r="L358" s="31">
        <v>88.8</v>
      </c>
      <c r="M358" s="31">
        <v>90.2</v>
      </c>
      <c r="N358" s="31">
        <v>90.38</v>
      </c>
      <c r="O358" s="32">
        <v>4911</v>
      </c>
      <c r="P358" s="35">
        <v>90.541399999999996</v>
      </c>
      <c r="Q358" s="32">
        <v>147177</v>
      </c>
      <c r="R358" s="36">
        <f t="shared" si="25"/>
        <v>442972.2</v>
      </c>
      <c r="S358" s="13">
        <f t="shared" si="27"/>
        <v>3.4486594726887976E-3</v>
      </c>
      <c r="T358" s="12">
        <f t="shared" si="28"/>
        <v>0.31000000000000227</v>
      </c>
      <c r="U358" s="14">
        <f t="shared" si="29"/>
        <v>0.29000000000000625</v>
      </c>
      <c r="V358" s="12">
        <f t="shared" si="26"/>
        <v>2.8100000000000023</v>
      </c>
    </row>
    <row r="359" spans="2:22" x14ac:dyDescent="0.3">
      <c r="B359" s="30">
        <v>44692</v>
      </c>
      <c r="C359" s="31">
        <v>86.89</v>
      </c>
      <c r="D359" s="31">
        <v>89.47</v>
      </c>
      <c r="E359" s="31">
        <v>81.48</v>
      </c>
      <c r="F359" s="31">
        <v>88.41</v>
      </c>
      <c r="G359" s="32">
        <v>1997</v>
      </c>
      <c r="H359" s="31" t="s">
        <v>23</v>
      </c>
      <c r="I359" s="35">
        <v>86.455799999999996</v>
      </c>
      <c r="J359" s="34">
        <v>90.08</v>
      </c>
      <c r="K359" s="31">
        <v>92.89</v>
      </c>
      <c r="L359" s="31">
        <v>85.93</v>
      </c>
      <c r="M359" s="31">
        <v>91.72</v>
      </c>
      <c r="N359" s="31">
        <v>91.91</v>
      </c>
      <c r="O359" s="32">
        <v>5541</v>
      </c>
      <c r="P359" s="35">
        <v>90.423299999999998</v>
      </c>
      <c r="Q359" s="32">
        <v>149877</v>
      </c>
      <c r="R359" s="36">
        <f t="shared" si="25"/>
        <v>508220.52</v>
      </c>
      <c r="S359" s="13">
        <f t="shared" si="27"/>
        <v>1.6851441241685139E-2</v>
      </c>
      <c r="T359" s="12">
        <f t="shared" si="28"/>
        <v>1.519999999999996</v>
      </c>
      <c r="U359" s="14">
        <f t="shared" si="29"/>
        <v>-0.12000000000000455</v>
      </c>
      <c r="V359" s="12">
        <f t="shared" si="26"/>
        <v>6.9599999999999937</v>
      </c>
    </row>
    <row r="360" spans="2:22" x14ac:dyDescent="0.3">
      <c r="B360" s="30">
        <v>44693</v>
      </c>
      <c r="C360" s="31">
        <v>88</v>
      </c>
      <c r="D360" s="31">
        <v>88</v>
      </c>
      <c r="E360" s="31">
        <v>86.71</v>
      </c>
      <c r="F360" s="31">
        <v>87.84</v>
      </c>
      <c r="G360" s="32">
        <v>4199</v>
      </c>
      <c r="H360" s="31" t="s">
        <v>23</v>
      </c>
      <c r="I360" s="35">
        <v>87.333200000000005</v>
      </c>
      <c r="J360" s="34">
        <v>91.53</v>
      </c>
      <c r="K360" s="31">
        <v>91.99</v>
      </c>
      <c r="L360" s="31">
        <v>89.82</v>
      </c>
      <c r="M360" s="31">
        <v>91.15</v>
      </c>
      <c r="N360" s="31">
        <v>90.94</v>
      </c>
      <c r="O360" s="32">
        <v>8322</v>
      </c>
      <c r="P360" s="35">
        <v>90.982600000000005</v>
      </c>
      <c r="Q360" s="32">
        <v>152326</v>
      </c>
      <c r="R360" s="36">
        <f t="shared" si="25"/>
        <v>758550.3</v>
      </c>
      <c r="S360" s="13">
        <f t="shared" si="27"/>
        <v>-6.2145660706497408E-3</v>
      </c>
      <c r="T360" s="12">
        <f t="shared" si="28"/>
        <v>-0.56999999999999318</v>
      </c>
      <c r="U360" s="14">
        <f t="shared" si="29"/>
        <v>-0.18999999999999773</v>
      </c>
      <c r="V360" s="12">
        <f t="shared" si="26"/>
        <v>2.1700000000000017</v>
      </c>
    </row>
    <row r="361" spans="2:22" s="24" customFormat="1" x14ac:dyDescent="0.3">
      <c r="B361" s="37">
        <v>44694</v>
      </c>
      <c r="C361" s="38">
        <v>88.99</v>
      </c>
      <c r="D361" s="38">
        <v>90.01</v>
      </c>
      <c r="E361" s="38">
        <v>87.28</v>
      </c>
      <c r="F361" s="38">
        <v>88.06</v>
      </c>
      <c r="G361" s="39">
        <v>1206</v>
      </c>
      <c r="H361" s="38" t="s">
        <v>23</v>
      </c>
      <c r="I361" s="42">
        <v>88.544200000000004</v>
      </c>
      <c r="J361" s="41">
        <v>91.12</v>
      </c>
      <c r="K361" s="38">
        <v>93.44</v>
      </c>
      <c r="L361" s="38">
        <v>90.54</v>
      </c>
      <c r="M361" s="38">
        <v>91.38</v>
      </c>
      <c r="N361" s="38">
        <v>91.1</v>
      </c>
      <c r="O361" s="39">
        <v>2641</v>
      </c>
      <c r="P361" s="42">
        <v>92.5291</v>
      </c>
      <c r="Q361" s="39">
        <v>153131</v>
      </c>
      <c r="R361" s="43">
        <f t="shared" si="25"/>
        <v>241334.58</v>
      </c>
      <c r="S361" s="13">
        <f t="shared" si="27"/>
        <v>2.5233132199669051E-3</v>
      </c>
      <c r="T361" s="12">
        <f t="shared" si="28"/>
        <v>0.22999999999998977</v>
      </c>
      <c r="U361" s="14">
        <f t="shared" si="29"/>
        <v>-3.0000000000001137E-2</v>
      </c>
      <c r="V361" s="12">
        <f t="shared" si="26"/>
        <v>2.8999999999999915</v>
      </c>
    </row>
    <row r="362" spans="2:22" x14ac:dyDescent="0.3">
      <c r="B362" s="30">
        <v>44697</v>
      </c>
      <c r="C362" s="31">
        <v>87.94</v>
      </c>
      <c r="D362" s="31">
        <v>89.91</v>
      </c>
      <c r="E362" s="31">
        <v>87.94</v>
      </c>
      <c r="F362" s="31">
        <v>89.15</v>
      </c>
      <c r="G362" s="32">
        <v>2714</v>
      </c>
      <c r="H362" s="31" t="s">
        <v>23</v>
      </c>
      <c r="I362" s="35">
        <v>89.304199999999994</v>
      </c>
      <c r="J362" s="34">
        <v>91.53</v>
      </c>
      <c r="K362" s="31">
        <v>93.26</v>
      </c>
      <c r="L362" s="31">
        <v>91.13</v>
      </c>
      <c r="M362" s="31">
        <v>92.47</v>
      </c>
      <c r="N362" s="31">
        <v>93.06</v>
      </c>
      <c r="O362" s="32">
        <v>3569</v>
      </c>
      <c r="P362" s="35">
        <v>92.221800000000002</v>
      </c>
      <c r="Q362" s="32">
        <v>153502</v>
      </c>
      <c r="R362" s="36">
        <f t="shared" si="25"/>
        <v>330025.43</v>
      </c>
      <c r="S362" s="13">
        <f t="shared" si="27"/>
        <v>1.1928211862552107E-2</v>
      </c>
      <c r="T362" s="12">
        <f t="shared" si="28"/>
        <v>1.0900000000000034</v>
      </c>
      <c r="U362" s="14">
        <f t="shared" si="29"/>
        <v>0.15000000000000568</v>
      </c>
      <c r="V362" s="12">
        <f t="shared" si="26"/>
        <v>2.1300000000000097</v>
      </c>
    </row>
    <row r="363" spans="2:22" x14ac:dyDescent="0.3">
      <c r="B363" s="30">
        <v>44698</v>
      </c>
      <c r="C363" s="31">
        <v>90.1</v>
      </c>
      <c r="D363" s="31">
        <v>92.17</v>
      </c>
      <c r="E363" s="31">
        <v>89.26</v>
      </c>
      <c r="F363" s="31">
        <v>91.3</v>
      </c>
      <c r="G363" s="32">
        <v>3273</v>
      </c>
      <c r="H363" s="31" t="s">
        <v>23</v>
      </c>
      <c r="I363" s="35">
        <v>90.607299999999995</v>
      </c>
      <c r="J363" s="34">
        <v>93.41</v>
      </c>
      <c r="K363" s="31">
        <v>95.73</v>
      </c>
      <c r="L363" s="31">
        <v>92.66</v>
      </c>
      <c r="M363" s="31">
        <v>94.76</v>
      </c>
      <c r="N363" s="31">
        <v>95.16</v>
      </c>
      <c r="O363" s="32">
        <v>6604</v>
      </c>
      <c r="P363" s="35">
        <v>94.1053</v>
      </c>
      <c r="Q363" s="32">
        <v>154337</v>
      </c>
      <c r="R363" s="36">
        <f t="shared" si="25"/>
        <v>625795.04</v>
      </c>
      <c r="S363" s="13">
        <f t="shared" si="27"/>
        <v>2.4764788580080133E-2</v>
      </c>
      <c r="T363" s="12">
        <f t="shared" si="28"/>
        <v>2.2900000000000063</v>
      </c>
      <c r="U363" s="14">
        <f t="shared" si="29"/>
        <v>0.93999999999999773</v>
      </c>
      <c r="V363" s="12">
        <f t="shared" si="26"/>
        <v>3.0700000000000074</v>
      </c>
    </row>
    <row r="364" spans="2:22" x14ac:dyDescent="0.3">
      <c r="B364" s="30">
        <v>44699</v>
      </c>
      <c r="C364" s="31">
        <v>91.15</v>
      </c>
      <c r="D364" s="31">
        <v>91.15</v>
      </c>
      <c r="E364" s="31">
        <v>82.5</v>
      </c>
      <c r="F364" s="31">
        <v>84.24</v>
      </c>
      <c r="G364" s="32">
        <v>5249</v>
      </c>
      <c r="H364" s="31" t="s">
        <v>23</v>
      </c>
      <c r="I364" s="35">
        <v>86.506699999999995</v>
      </c>
      <c r="J364" s="34">
        <v>92.92</v>
      </c>
      <c r="K364" s="31">
        <v>93.19</v>
      </c>
      <c r="L364" s="31">
        <v>86.03</v>
      </c>
      <c r="M364" s="31">
        <v>87.8</v>
      </c>
      <c r="N364" s="31">
        <v>87.73</v>
      </c>
      <c r="O364" s="32">
        <v>4359</v>
      </c>
      <c r="P364" s="35">
        <v>90.194299999999998</v>
      </c>
      <c r="Q364" s="32">
        <v>155148</v>
      </c>
      <c r="R364" s="36">
        <f t="shared" si="25"/>
        <v>382720.2</v>
      </c>
      <c r="S364" s="13">
        <f t="shared" si="27"/>
        <v>-7.3448712536935523E-2</v>
      </c>
      <c r="T364" s="12">
        <f t="shared" si="28"/>
        <v>-6.960000000000008</v>
      </c>
      <c r="U364" s="14">
        <f t="shared" si="29"/>
        <v>-1.8400000000000034</v>
      </c>
      <c r="V364" s="12">
        <f t="shared" si="26"/>
        <v>7.1599999999999966</v>
      </c>
    </row>
    <row r="365" spans="2:22" x14ac:dyDescent="0.3">
      <c r="B365" s="30">
        <v>44700</v>
      </c>
      <c r="C365" s="31">
        <v>84.47</v>
      </c>
      <c r="D365" s="31">
        <v>84.47</v>
      </c>
      <c r="E365" s="31">
        <v>79.83</v>
      </c>
      <c r="F365" s="31">
        <v>82.81</v>
      </c>
      <c r="G365" s="32">
        <v>2619</v>
      </c>
      <c r="H365" s="31" t="s">
        <v>23</v>
      </c>
      <c r="I365" s="35">
        <v>81.267099999999999</v>
      </c>
      <c r="J365" s="34">
        <v>88.3</v>
      </c>
      <c r="K365" s="31">
        <v>88.4</v>
      </c>
      <c r="L365" s="31">
        <v>83.26</v>
      </c>
      <c r="M365" s="31">
        <v>86.22</v>
      </c>
      <c r="N365" s="31">
        <v>86</v>
      </c>
      <c r="O365" s="32">
        <v>7147</v>
      </c>
      <c r="P365" s="35">
        <v>85.385499999999993</v>
      </c>
      <c r="Q365" s="32">
        <v>158842</v>
      </c>
      <c r="R365" s="36">
        <f t="shared" si="25"/>
        <v>616214.34</v>
      </c>
      <c r="S365" s="13">
        <f t="shared" si="27"/>
        <v>-1.7995444191343912E-2</v>
      </c>
      <c r="T365" s="12">
        <f t="shared" si="28"/>
        <v>-1.5799999999999983</v>
      </c>
      <c r="U365" s="14">
        <f t="shared" si="29"/>
        <v>0.5</v>
      </c>
      <c r="V365" s="12">
        <f t="shared" si="26"/>
        <v>5.1400000000000006</v>
      </c>
    </row>
    <row r="366" spans="2:22" s="24" customFormat="1" x14ac:dyDescent="0.3">
      <c r="B366" s="37">
        <v>44701</v>
      </c>
      <c r="C366" s="38">
        <v>83.24</v>
      </c>
      <c r="D366" s="38">
        <v>83.24</v>
      </c>
      <c r="E366" s="38">
        <v>79.83</v>
      </c>
      <c r="F366" s="38">
        <v>80.02</v>
      </c>
      <c r="G366" s="39">
        <v>1898</v>
      </c>
      <c r="H366" s="38" t="s">
        <v>23</v>
      </c>
      <c r="I366" s="42">
        <v>81.412700000000001</v>
      </c>
      <c r="J366" s="41">
        <v>86.51</v>
      </c>
      <c r="K366" s="38">
        <v>86.59</v>
      </c>
      <c r="L366" s="38">
        <v>83.08</v>
      </c>
      <c r="M366" s="38">
        <v>83.32</v>
      </c>
      <c r="N366" s="38">
        <v>83.1</v>
      </c>
      <c r="O366" s="39">
        <v>5203</v>
      </c>
      <c r="P366" s="42">
        <v>85.258399999999995</v>
      </c>
      <c r="Q366" s="39">
        <v>161034</v>
      </c>
      <c r="R366" s="43">
        <f t="shared" si="25"/>
        <v>433513.95999999996</v>
      </c>
      <c r="S366" s="13">
        <f t="shared" si="27"/>
        <v>-3.363488749710053E-2</v>
      </c>
      <c r="T366" s="12">
        <f t="shared" si="28"/>
        <v>-2.9000000000000057</v>
      </c>
      <c r="U366" s="14">
        <f t="shared" si="29"/>
        <v>0.29000000000000625</v>
      </c>
      <c r="V366" s="12">
        <f t="shared" si="26"/>
        <v>3.5100000000000051</v>
      </c>
    </row>
    <row r="367" spans="2:22" x14ac:dyDescent="0.3">
      <c r="B367" s="30">
        <v>44704</v>
      </c>
      <c r="C367" s="31">
        <v>80.27</v>
      </c>
      <c r="D367" s="31">
        <v>82.08</v>
      </c>
      <c r="E367" s="31">
        <v>77.48</v>
      </c>
      <c r="F367" s="31">
        <v>77.790000000000006</v>
      </c>
      <c r="G367" s="32">
        <v>3358</v>
      </c>
      <c r="H367" s="31" t="s">
        <v>23</v>
      </c>
      <c r="I367" s="35">
        <v>78.898600000000002</v>
      </c>
      <c r="J367" s="34">
        <v>83.93</v>
      </c>
      <c r="K367" s="31">
        <v>85.3</v>
      </c>
      <c r="L367" s="31">
        <v>80.709999999999994</v>
      </c>
      <c r="M367" s="31">
        <v>81.010000000000005</v>
      </c>
      <c r="N367" s="31">
        <v>80.67</v>
      </c>
      <c r="O367" s="32">
        <v>2839</v>
      </c>
      <c r="P367" s="35">
        <v>82.21</v>
      </c>
      <c r="Q367" s="32">
        <v>162333</v>
      </c>
      <c r="R367" s="36">
        <f t="shared" si="25"/>
        <v>229987.39</v>
      </c>
      <c r="S367" s="13">
        <f t="shared" si="27"/>
        <v>-2.7724435909745382E-2</v>
      </c>
      <c r="T367" s="12">
        <f t="shared" si="28"/>
        <v>-2.3099999999999881</v>
      </c>
      <c r="U367" s="14">
        <f t="shared" si="29"/>
        <v>0.61000000000001364</v>
      </c>
      <c r="V367" s="12">
        <f t="shared" si="26"/>
        <v>4.5900000000000034</v>
      </c>
    </row>
    <row r="368" spans="2:22" x14ac:dyDescent="0.3">
      <c r="B368" s="30">
        <v>44705</v>
      </c>
      <c r="C368" s="31">
        <v>77.66</v>
      </c>
      <c r="D368" s="31">
        <v>82.18</v>
      </c>
      <c r="E368" s="31">
        <v>77.14</v>
      </c>
      <c r="F368" s="31">
        <v>80.959999999999994</v>
      </c>
      <c r="G368" s="32">
        <v>1887</v>
      </c>
      <c r="H368" s="31" t="s">
        <v>23</v>
      </c>
      <c r="I368" s="35">
        <v>79.459199999999996</v>
      </c>
      <c r="J368" s="34">
        <v>81.06</v>
      </c>
      <c r="K368" s="31">
        <v>85.57</v>
      </c>
      <c r="L368" s="31">
        <v>80.3</v>
      </c>
      <c r="M368" s="31">
        <v>84.27</v>
      </c>
      <c r="N368" s="31">
        <v>83.78</v>
      </c>
      <c r="O368" s="32">
        <v>3256</v>
      </c>
      <c r="P368" s="35">
        <v>83.611599999999996</v>
      </c>
      <c r="Q368" s="32">
        <v>163364</v>
      </c>
      <c r="R368" s="36">
        <f t="shared" si="25"/>
        <v>274383.12</v>
      </c>
      <c r="S368" s="13">
        <f t="shared" si="27"/>
        <v>4.0241945438834525E-2</v>
      </c>
      <c r="T368" s="12">
        <f t="shared" si="28"/>
        <v>3.2599999999999909</v>
      </c>
      <c r="U368" s="14">
        <f t="shared" si="29"/>
        <v>4.9999999999997158E-2</v>
      </c>
      <c r="V368" s="12">
        <f t="shared" si="26"/>
        <v>5.269999999999996</v>
      </c>
    </row>
    <row r="369" spans="2:22" x14ac:dyDescent="0.3">
      <c r="B369" s="30">
        <v>44706</v>
      </c>
      <c r="C369" s="31">
        <v>80</v>
      </c>
      <c r="D369" s="31">
        <v>82.07</v>
      </c>
      <c r="E369" s="31">
        <v>80</v>
      </c>
      <c r="F369" s="31">
        <v>81.03</v>
      </c>
      <c r="G369" s="32">
        <v>865</v>
      </c>
      <c r="H369" s="31" t="s">
        <v>23</v>
      </c>
      <c r="I369" s="35">
        <v>81.043599999999998</v>
      </c>
      <c r="J369" s="34">
        <v>83.8</v>
      </c>
      <c r="K369" s="31">
        <v>85.65</v>
      </c>
      <c r="L369" s="31">
        <v>83.5</v>
      </c>
      <c r="M369" s="31">
        <v>84.39</v>
      </c>
      <c r="N369" s="31">
        <v>84.41</v>
      </c>
      <c r="O369" s="32">
        <v>3116</v>
      </c>
      <c r="P369" s="35">
        <v>84.779200000000003</v>
      </c>
      <c r="Q369" s="32">
        <v>164972</v>
      </c>
      <c r="R369" s="36">
        <f t="shared" si="25"/>
        <v>262959.24</v>
      </c>
      <c r="S369" s="13">
        <f t="shared" si="27"/>
        <v>1.4239943040228464E-3</v>
      </c>
      <c r="T369" s="12">
        <f t="shared" si="28"/>
        <v>0.12000000000000455</v>
      </c>
      <c r="U369" s="14">
        <f t="shared" si="29"/>
        <v>-0.46999999999999886</v>
      </c>
      <c r="V369" s="12">
        <f t="shared" si="26"/>
        <v>2.1500000000000057</v>
      </c>
    </row>
    <row r="370" spans="2:22" x14ac:dyDescent="0.3">
      <c r="B370" s="30">
        <v>44707</v>
      </c>
      <c r="C370" s="31">
        <v>81.22</v>
      </c>
      <c r="D370" s="31">
        <v>84.76</v>
      </c>
      <c r="E370" s="31">
        <v>81.13</v>
      </c>
      <c r="F370" s="31">
        <v>84.39</v>
      </c>
      <c r="G370" s="32">
        <v>1803</v>
      </c>
      <c r="H370" s="31" t="s">
        <v>23</v>
      </c>
      <c r="I370" s="35">
        <v>82.917199999999994</v>
      </c>
      <c r="J370" s="34">
        <v>84.32</v>
      </c>
      <c r="K370" s="31">
        <v>88.03</v>
      </c>
      <c r="L370" s="31">
        <v>84.26</v>
      </c>
      <c r="M370" s="31">
        <v>87.67</v>
      </c>
      <c r="N370" s="31">
        <v>87.9</v>
      </c>
      <c r="O370" s="32">
        <v>10249</v>
      </c>
      <c r="P370" s="35">
        <v>85.910300000000007</v>
      </c>
      <c r="Q370" s="32">
        <v>165231</v>
      </c>
      <c r="R370" s="36">
        <f t="shared" si="25"/>
        <v>898529.83000000007</v>
      </c>
      <c r="S370" s="13">
        <f t="shared" si="27"/>
        <v>3.8867164355966377E-2</v>
      </c>
      <c r="T370" s="12">
        <f t="shared" si="28"/>
        <v>3.2800000000000011</v>
      </c>
      <c r="U370" s="14">
        <f t="shared" si="29"/>
        <v>-7.000000000000739E-2</v>
      </c>
      <c r="V370" s="12">
        <f t="shared" si="26"/>
        <v>3.769999999999996</v>
      </c>
    </row>
    <row r="371" spans="2:22" s="24" customFormat="1" x14ac:dyDescent="0.3">
      <c r="B371" s="37">
        <v>44708</v>
      </c>
      <c r="C371" s="38">
        <v>84</v>
      </c>
      <c r="D371" s="38">
        <v>84.92</v>
      </c>
      <c r="E371" s="38">
        <v>83.73</v>
      </c>
      <c r="F371" s="38">
        <v>83.83</v>
      </c>
      <c r="G371" s="39">
        <v>1830</v>
      </c>
      <c r="H371" s="38" t="s">
        <v>23</v>
      </c>
      <c r="I371" s="42">
        <v>84.123999999999995</v>
      </c>
      <c r="J371" s="41">
        <v>88.06</v>
      </c>
      <c r="K371" s="38">
        <v>88.16</v>
      </c>
      <c r="L371" s="38">
        <v>86.37</v>
      </c>
      <c r="M371" s="38">
        <v>87.07</v>
      </c>
      <c r="N371" s="38">
        <v>86.66</v>
      </c>
      <c r="O371" s="39">
        <v>3432</v>
      </c>
      <c r="P371" s="42">
        <v>87.613</v>
      </c>
      <c r="Q371" s="39">
        <v>165877</v>
      </c>
      <c r="R371" s="43">
        <f t="shared" si="25"/>
        <v>298824.24</v>
      </c>
      <c r="S371" s="13">
        <f t="shared" si="27"/>
        <v>-6.8438462415878476E-3</v>
      </c>
      <c r="T371" s="12">
        <f t="shared" si="28"/>
        <v>-0.60000000000000853</v>
      </c>
      <c r="U371" s="14">
        <f t="shared" si="29"/>
        <v>0.39000000000000057</v>
      </c>
      <c r="V371" s="12">
        <f t="shared" si="26"/>
        <v>1.789999999999992</v>
      </c>
    </row>
    <row r="372" spans="2:22" x14ac:dyDescent="0.3">
      <c r="B372" s="30">
        <v>44711</v>
      </c>
      <c r="C372" s="31">
        <v>83.9</v>
      </c>
      <c r="D372" s="31">
        <v>84.2</v>
      </c>
      <c r="E372" s="31">
        <v>83</v>
      </c>
      <c r="F372" s="31">
        <v>83.6</v>
      </c>
      <c r="G372" s="32">
        <v>1938</v>
      </c>
      <c r="H372" s="31" t="s">
        <v>23</v>
      </c>
      <c r="I372" s="35">
        <v>83.700699999999998</v>
      </c>
      <c r="J372" s="34">
        <v>87.79</v>
      </c>
      <c r="K372" s="31">
        <v>87.79</v>
      </c>
      <c r="L372" s="31">
        <v>85.99</v>
      </c>
      <c r="M372" s="31">
        <v>86.87</v>
      </c>
      <c r="N372" s="31">
        <v>86.03</v>
      </c>
      <c r="O372" s="32">
        <v>1334</v>
      </c>
      <c r="P372" s="35">
        <v>87.071399999999997</v>
      </c>
      <c r="Q372" s="32">
        <v>166712</v>
      </c>
      <c r="R372" s="36">
        <f t="shared" si="25"/>
        <v>115884.58</v>
      </c>
      <c r="S372" s="13">
        <f t="shared" si="27"/>
        <v>-2.297002411852378E-3</v>
      </c>
      <c r="T372" s="12">
        <f t="shared" si="28"/>
        <v>-0.19999999999998863</v>
      </c>
      <c r="U372" s="14">
        <f t="shared" si="29"/>
        <v>0.72000000000001307</v>
      </c>
      <c r="V372" s="12">
        <f t="shared" si="26"/>
        <v>1.8000000000000114</v>
      </c>
    </row>
    <row r="373" spans="2:22" x14ac:dyDescent="0.3">
      <c r="B373" s="30">
        <v>44712</v>
      </c>
      <c r="C373" s="31">
        <v>83.31</v>
      </c>
      <c r="D373" s="31">
        <v>84.28</v>
      </c>
      <c r="E373" s="31">
        <v>83.15</v>
      </c>
      <c r="F373" s="31">
        <v>83.65</v>
      </c>
      <c r="G373" s="32">
        <v>892</v>
      </c>
      <c r="H373" s="31" t="s">
        <v>23</v>
      </c>
      <c r="I373" s="35">
        <v>83.581599999999995</v>
      </c>
      <c r="J373" s="34">
        <v>86.43</v>
      </c>
      <c r="K373" s="31">
        <v>87.9</v>
      </c>
      <c r="L373" s="31">
        <v>86.4</v>
      </c>
      <c r="M373" s="31">
        <v>86.91</v>
      </c>
      <c r="N373" s="31">
        <v>86.83</v>
      </c>
      <c r="O373" s="32">
        <v>2167</v>
      </c>
      <c r="P373" s="35">
        <v>87.000299999999996</v>
      </c>
      <c r="Q373" s="32">
        <v>168279</v>
      </c>
      <c r="R373" s="36">
        <f t="shared" si="25"/>
        <v>188333.97</v>
      </c>
      <c r="S373" s="13">
        <f t="shared" si="27"/>
        <v>4.60458155864929E-4</v>
      </c>
      <c r="T373" s="12">
        <f t="shared" si="28"/>
        <v>3.9999999999992042E-2</v>
      </c>
      <c r="U373" s="14">
        <f t="shared" si="29"/>
        <v>-0.43999999999999773</v>
      </c>
      <c r="V373" s="12">
        <f t="shared" si="26"/>
        <v>1.5</v>
      </c>
    </row>
    <row r="374" spans="2:22" x14ac:dyDescent="0.3">
      <c r="B374" s="44">
        <v>44713</v>
      </c>
      <c r="C374" s="45">
        <v>84.04</v>
      </c>
      <c r="D374" s="45">
        <v>87.16</v>
      </c>
      <c r="E374" s="45">
        <v>83.82</v>
      </c>
      <c r="F374" s="45">
        <v>85.71</v>
      </c>
      <c r="G374" s="46">
        <v>537</v>
      </c>
      <c r="H374" s="45" t="s">
        <v>23</v>
      </c>
      <c r="I374" s="49">
        <v>84.731300000000005</v>
      </c>
      <c r="J374" s="48">
        <v>86.89</v>
      </c>
      <c r="K374" s="45">
        <v>90.36</v>
      </c>
      <c r="L374" s="45">
        <v>86.89</v>
      </c>
      <c r="M374" s="45">
        <v>88.92</v>
      </c>
      <c r="N374" s="45">
        <v>89.03</v>
      </c>
      <c r="O374" s="46">
        <v>3433</v>
      </c>
      <c r="P374" s="49">
        <v>87.805000000000007</v>
      </c>
      <c r="Q374" s="46">
        <v>170241</v>
      </c>
      <c r="R374" s="50">
        <f t="shared" si="25"/>
        <v>305262.36</v>
      </c>
      <c r="S374" s="13">
        <f t="shared" si="27"/>
        <v>2.3127373144632424E-2</v>
      </c>
      <c r="T374" s="12">
        <f t="shared" si="28"/>
        <v>2.0100000000000051</v>
      </c>
      <c r="U374" s="14">
        <f t="shared" si="29"/>
        <v>-1.9999999999996021E-2</v>
      </c>
      <c r="V374" s="12">
        <f t="shared" si="26"/>
        <v>3.4699999999999989</v>
      </c>
    </row>
    <row r="375" spans="2:22" x14ac:dyDescent="0.3">
      <c r="B375" s="44">
        <v>44714</v>
      </c>
      <c r="C375" s="45">
        <v>86.7</v>
      </c>
      <c r="D375" s="45">
        <v>88.25</v>
      </c>
      <c r="E375" s="45">
        <v>85.31</v>
      </c>
      <c r="F375" s="45">
        <v>85.98</v>
      </c>
      <c r="G375" s="46">
        <v>588</v>
      </c>
      <c r="H375" s="45" t="s">
        <v>23</v>
      </c>
      <c r="I375" s="49">
        <v>86.657899999999998</v>
      </c>
      <c r="J375" s="48">
        <v>89</v>
      </c>
      <c r="K375" s="45">
        <v>91.47</v>
      </c>
      <c r="L375" s="45">
        <v>88.65</v>
      </c>
      <c r="M375" s="45">
        <v>89.18</v>
      </c>
      <c r="N375" s="45">
        <v>88.94</v>
      </c>
      <c r="O375" s="46">
        <v>2111</v>
      </c>
      <c r="P375" s="49">
        <v>90.322599999999994</v>
      </c>
      <c r="Q375" s="46">
        <v>171760</v>
      </c>
      <c r="R375" s="50">
        <f t="shared" si="25"/>
        <v>188258.98</v>
      </c>
      <c r="S375" s="13">
        <f t="shared" si="27"/>
        <v>2.9239766081872176E-3</v>
      </c>
      <c r="T375" s="12">
        <f t="shared" si="28"/>
        <v>0.26000000000000512</v>
      </c>
      <c r="U375" s="14">
        <f t="shared" si="29"/>
        <v>7.9999999999998295E-2</v>
      </c>
      <c r="V375" s="12">
        <f t="shared" si="26"/>
        <v>2.8199999999999932</v>
      </c>
    </row>
    <row r="376" spans="2:22" s="24" customFormat="1" x14ac:dyDescent="0.3">
      <c r="B376" s="51">
        <v>44715</v>
      </c>
      <c r="C376" s="52">
        <v>85.91</v>
      </c>
      <c r="D376" s="52">
        <v>86.92</v>
      </c>
      <c r="E376" s="52">
        <v>85.81</v>
      </c>
      <c r="F376" s="52">
        <v>86.5</v>
      </c>
      <c r="G376" s="53">
        <v>351</v>
      </c>
      <c r="H376" s="52" t="s">
        <v>23</v>
      </c>
      <c r="I376" s="56">
        <v>86.479900000000001</v>
      </c>
      <c r="J376" s="55">
        <v>88.8</v>
      </c>
      <c r="K376" s="52">
        <v>90.18</v>
      </c>
      <c r="L376" s="52">
        <v>88.8</v>
      </c>
      <c r="M376" s="52">
        <v>89.72</v>
      </c>
      <c r="N376" s="52">
        <v>89.85</v>
      </c>
      <c r="O376" s="53">
        <v>1114</v>
      </c>
      <c r="P376" s="56">
        <v>89.650599999999997</v>
      </c>
      <c r="Q376" s="53">
        <v>172357</v>
      </c>
      <c r="R376" s="57">
        <f t="shared" si="25"/>
        <v>99948.08</v>
      </c>
      <c r="S376" s="13">
        <f t="shared" si="27"/>
        <v>6.0551693204753398E-3</v>
      </c>
      <c r="T376" s="12">
        <f t="shared" si="28"/>
        <v>0.53999999999999204</v>
      </c>
      <c r="U376" s="14">
        <f t="shared" si="29"/>
        <v>-0.38000000000000966</v>
      </c>
      <c r="V376" s="12">
        <f t="shared" si="26"/>
        <v>1.3800000000000097</v>
      </c>
    </row>
    <row r="377" spans="2:22" x14ac:dyDescent="0.3">
      <c r="B377" s="44">
        <v>44718</v>
      </c>
      <c r="C377" s="45">
        <v>84.88</v>
      </c>
      <c r="D377" s="45">
        <v>84.88</v>
      </c>
      <c r="E377" s="45">
        <v>80.900000000000006</v>
      </c>
      <c r="F377" s="45">
        <v>81.08</v>
      </c>
      <c r="G377" s="46">
        <v>2240</v>
      </c>
      <c r="H377" s="45" t="s">
        <v>23</v>
      </c>
      <c r="I377" s="49">
        <v>82.855000000000004</v>
      </c>
      <c r="J377" s="48">
        <v>89.52</v>
      </c>
      <c r="K377" s="45">
        <v>89.53</v>
      </c>
      <c r="L377" s="45">
        <v>84.06</v>
      </c>
      <c r="M377" s="45">
        <v>84.23</v>
      </c>
      <c r="N377" s="45">
        <v>84.9</v>
      </c>
      <c r="O377" s="46">
        <v>2145</v>
      </c>
      <c r="P377" s="49">
        <v>86.460099999999997</v>
      </c>
      <c r="Q377" s="46">
        <v>173196</v>
      </c>
      <c r="R377" s="50">
        <f t="shared" si="25"/>
        <v>180673.35</v>
      </c>
      <c r="S377" s="13">
        <f t="shared" si="27"/>
        <v>-6.1190370040124731E-2</v>
      </c>
      <c r="T377" s="12">
        <f t="shared" si="28"/>
        <v>-5.4899999999999949</v>
      </c>
      <c r="U377" s="14">
        <f t="shared" si="29"/>
        <v>-0.20000000000000284</v>
      </c>
      <c r="V377" s="12">
        <f t="shared" si="26"/>
        <v>5.4699999999999989</v>
      </c>
    </row>
    <row r="378" spans="2:22" x14ac:dyDescent="0.3">
      <c r="B378" s="44">
        <v>44719</v>
      </c>
      <c r="C378" s="45">
        <v>81.569999999999993</v>
      </c>
      <c r="D378" s="45">
        <v>82.31</v>
      </c>
      <c r="E378" s="45">
        <v>80.37</v>
      </c>
      <c r="F378" s="45">
        <v>80.98</v>
      </c>
      <c r="G378" s="46">
        <v>2208</v>
      </c>
      <c r="H378" s="45" t="s">
        <v>23</v>
      </c>
      <c r="I378" s="49">
        <v>81.560199999999995</v>
      </c>
      <c r="J378" s="48">
        <v>85.14</v>
      </c>
      <c r="K378" s="45">
        <v>85.35</v>
      </c>
      <c r="L378" s="45">
        <v>83.45</v>
      </c>
      <c r="M378" s="45">
        <v>84.08</v>
      </c>
      <c r="N378" s="45">
        <v>83.62</v>
      </c>
      <c r="O378" s="46">
        <v>3205</v>
      </c>
      <c r="P378" s="49">
        <v>84.717299999999994</v>
      </c>
      <c r="Q378" s="46">
        <v>174466</v>
      </c>
      <c r="R378" s="50">
        <f t="shared" si="25"/>
        <v>269476.40000000002</v>
      </c>
      <c r="S378" s="13">
        <f t="shared" si="27"/>
        <v>-1.7808381811706964E-3</v>
      </c>
      <c r="T378" s="12">
        <f t="shared" si="28"/>
        <v>-0.15000000000000568</v>
      </c>
      <c r="U378" s="14">
        <f t="shared" si="29"/>
        <v>0.90999999999999659</v>
      </c>
      <c r="V378" s="12">
        <f t="shared" si="26"/>
        <v>1.8999999999999915</v>
      </c>
    </row>
    <row r="379" spans="2:22" x14ac:dyDescent="0.3">
      <c r="B379" s="44">
        <v>44720</v>
      </c>
      <c r="C379" s="45">
        <v>80.400000000000006</v>
      </c>
      <c r="D379" s="45">
        <v>81.569999999999993</v>
      </c>
      <c r="E379" s="45">
        <v>78.819999999999993</v>
      </c>
      <c r="F379" s="45">
        <v>79.489999999999995</v>
      </c>
      <c r="G379" s="46">
        <v>2462</v>
      </c>
      <c r="H379" s="45" t="s">
        <v>23</v>
      </c>
      <c r="I379" s="49">
        <v>79.411299999999997</v>
      </c>
      <c r="J379" s="48">
        <v>83.66</v>
      </c>
      <c r="K379" s="45">
        <v>84.62</v>
      </c>
      <c r="L379" s="45">
        <v>81.900000000000006</v>
      </c>
      <c r="M379" s="45">
        <v>82.54</v>
      </c>
      <c r="N379" s="45">
        <v>82.95</v>
      </c>
      <c r="O379" s="46">
        <v>4963</v>
      </c>
      <c r="P379" s="49">
        <v>82.633200000000002</v>
      </c>
      <c r="Q379" s="46">
        <v>176667</v>
      </c>
      <c r="R379" s="50">
        <f t="shared" si="25"/>
        <v>409646.02</v>
      </c>
      <c r="S379" s="13">
        <f t="shared" si="27"/>
        <v>-1.831588962892472E-2</v>
      </c>
      <c r="T379" s="12">
        <f t="shared" si="28"/>
        <v>-1.539999999999992</v>
      </c>
      <c r="U379" s="14">
        <f t="shared" si="29"/>
        <v>-0.42000000000000171</v>
      </c>
      <c r="V379" s="12">
        <f t="shared" si="26"/>
        <v>2.7199999999999989</v>
      </c>
    </row>
    <row r="380" spans="2:22" x14ac:dyDescent="0.3">
      <c r="B380" s="44">
        <v>44721</v>
      </c>
      <c r="C380" s="45">
        <v>79.62</v>
      </c>
      <c r="D380" s="45">
        <v>81.69</v>
      </c>
      <c r="E380" s="45">
        <v>79.62</v>
      </c>
      <c r="F380" s="45">
        <v>80.680000000000007</v>
      </c>
      <c r="G380" s="46">
        <v>4175</v>
      </c>
      <c r="H380" s="45" t="s">
        <v>23</v>
      </c>
      <c r="I380" s="49">
        <v>80.236199999999997</v>
      </c>
      <c r="J380" s="48">
        <v>83.01</v>
      </c>
      <c r="K380" s="45">
        <v>84.84</v>
      </c>
      <c r="L380" s="45">
        <v>82.19</v>
      </c>
      <c r="M380" s="45">
        <v>83.8</v>
      </c>
      <c r="N380" s="45">
        <v>83.89</v>
      </c>
      <c r="O380" s="46">
        <v>3149</v>
      </c>
      <c r="P380" s="49">
        <v>83.430499999999995</v>
      </c>
      <c r="Q380" s="46">
        <v>178053</v>
      </c>
      <c r="R380" s="50">
        <f t="shared" si="25"/>
        <v>263886.2</v>
      </c>
      <c r="S380" s="13">
        <f t="shared" si="27"/>
        <v>1.5265325902592553E-2</v>
      </c>
      <c r="T380" s="12">
        <f t="shared" si="28"/>
        <v>1.2599999999999909</v>
      </c>
      <c r="U380" s="14">
        <f t="shared" si="29"/>
        <v>0.46999999999999886</v>
      </c>
      <c r="V380" s="12">
        <f t="shared" si="26"/>
        <v>2.6500000000000057</v>
      </c>
    </row>
    <row r="381" spans="2:22" s="24" customFormat="1" x14ac:dyDescent="0.3">
      <c r="B381" s="51">
        <v>44722</v>
      </c>
      <c r="C381" s="52">
        <v>80.599999999999994</v>
      </c>
      <c r="D381" s="52">
        <v>82.46</v>
      </c>
      <c r="E381" s="52">
        <v>80.55</v>
      </c>
      <c r="F381" s="52">
        <v>81.53</v>
      </c>
      <c r="G381" s="53">
        <v>1500</v>
      </c>
      <c r="H381" s="52" t="s">
        <v>23</v>
      </c>
      <c r="I381" s="56">
        <v>81.304199999999994</v>
      </c>
      <c r="J381" s="55">
        <v>83.89</v>
      </c>
      <c r="K381" s="52">
        <v>85.59</v>
      </c>
      <c r="L381" s="52">
        <v>83.18</v>
      </c>
      <c r="M381" s="52">
        <v>84.76</v>
      </c>
      <c r="N381" s="52">
        <v>84.97</v>
      </c>
      <c r="O381" s="53">
        <v>2126</v>
      </c>
      <c r="P381" s="56">
        <v>84.1905</v>
      </c>
      <c r="Q381" s="53">
        <v>179050</v>
      </c>
      <c r="R381" s="57">
        <f t="shared" si="25"/>
        <v>180199.76</v>
      </c>
      <c r="S381" s="13">
        <f t="shared" si="27"/>
        <v>1.1455847255370077E-2</v>
      </c>
      <c r="T381" s="12">
        <f t="shared" si="28"/>
        <v>0.96000000000000796</v>
      </c>
      <c r="U381" s="14">
        <f t="shared" si="29"/>
        <v>9.0000000000003411E-2</v>
      </c>
      <c r="V381" s="12">
        <f t="shared" si="26"/>
        <v>2.4099999999999966</v>
      </c>
    </row>
    <row r="382" spans="2:22" x14ac:dyDescent="0.3">
      <c r="B382" s="44">
        <v>44725</v>
      </c>
      <c r="C382" s="45">
        <v>80.91</v>
      </c>
      <c r="D382" s="45">
        <v>81.540000000000006</v>
      </c>
      <c r="E382" s="45">
        <v>79.59</v>
      </c>
      <c r="F382" s="45">
        <v>81.2</v>
      </c>
      <c r="G382" s="46">
        <v>1808</v>
      </c>
      <c r="H382" s="45" t="s">
        <v>23</v>
      </c>
      <c r="I382" s="49">
        <v>80.491399999999999</v>
      </c>
      <c r="J382" s="48">
        <v>84.6</v>
      </c>
      <c r="K382" s="45">
        <v>84.84</v>
      </c>
      <c r="L382" s="45">
        <v>82.85</v>
      </c>
      <c r="M382" s="45">
        <v>84.49</v>
      </c>
      <c r="N382" s="45">
        <v>84.68</v>
      </c>
      <c r="O382" s="46">
        <v>2690</v>
      </c>
      <c r="P382" s="49">
        <v>83.927700000000002</v>
      </c>
      <c r="Q382" s="46">
        <v>179732</v>
      </c>
      <c r="R382" s="50">
        <f t="shared" si="25"/>
        <v>227278.09999999998</v>
      </c>
      <c r="S382" s="13">
        <f t="shared" si="27"/>
        <v>-3.1854648419066267E-3</v>
      </c>
      <c r="T382" s="12">
        <f t="shared" si="28"/>
        <v>-0.27000000000001023</v>
      </c>
      <c r="U382" s="14">
        <f t="shared" si="29"/>
        <v>-0.1600000000000108</v>
      </c>
      <c r="V382" s="12">
        <f t="shared" si="26"/>
        <v>1.9900000000000091</v>
      </c>
    </row>
    <row r="383" spans="2:22" x14ac:dyDescent="0.3">
      <c r="B383" s="44">
        <v>44726</v>
      </c>
      <c r="C383" s="45">
        <v>80.98</v>
      </c>
      <c r="D383" s="45">
        <v>83.95</v>
      </c>
      <c r="E383" s="45">
        <v>80.98</v>
      </c>
      <c r="F383" s="45">
        <v>83.78</v>
      </c>
      <c r="G383" s="46">
        <v>1614</v>
      </c>
      <c r="H383" s="45" t="s">
        <v>23</v>
      </c>
      <c r="I383" s="49">
        <v>82.726299999999995</v>
      </c>
      <c r="J383" s="48">
        <v>84.74</v>
      </c>
      <c r="K383" s="45">
        <v>87.49</v>
      </c>
      <c r="L383" s="45">
        <v>84.28</v>
      </c>
      <c r="M383" s="45">
        <v>87.24</v>
      </c>
      <c r="N383" s="45">
        <v>87.1</v>
      </c>
      <c r="O383" s="46">
        <v>2340</v>
      </c>
      <c r="P383" s="49">
        <v>86.148300000000006</v>
      </c>
      <c r="Q383" s="46">
        <v>180719</v>
      </c>
      <c r="R383" s="50">
        <f t="shared" si="25"/>
        <v>204141.59999999998</v>
      </c>
      <c r="S383" s="13">
        <f t="shared" si="27"/>
        <v>3.2548230559829472E-2</v>
      </c>
      <c r="T383" s="12">
        <f t="shared" si="28"/>
        <v>2.75</v>
      </c>
      <c r="U383" s="14">
        <f t="shared" si="29"/>
        <v>0.25</v>
      </c>
      <c r="V383" s="12">
        <f t="shared" si="26"/>
        <v>3.2099999999999937</v>
      </c>
    </row>
    <row r="384" spans="2:22" x14ac:dyDescent="0.3">
      <c r="B384" s="44">
        <v>44727</v>
      </c>
      <c r="C384" s="45">
        <v>84.75</v>
      </c>
      <c r="D384" s="45">
        <v>86.4</v>
      </c>
      <c r="E384" s="45">
        <v>84</v>
      </c>
      <c r="F384" s="45">
        <v>85.83</v>
      </c>
      <c r="G384" s="46">
        <v>1895</v>
      </c>
      <c r="H384" s="45" t="s">
        <v>23</v>
      </c>
      <c r="I384" s="49">
        <v>85.146000000000001</v>
      </c>
      <c r="J384" s="48">
        <v>86.49</v>
      </c>
      <c r="K384" s="45">
        <v>89.94</v>
      </c>
      <c r="L384" s="45">
        <v>86.19</v>
      </c>
      <c r="M384" s="45">
        <v>89.42</v>
      </c>
      <c r="N384" s="45">
        <v>89.48</v>
      </c>
      <c r="O384" s="46">
        <v>2366</v>
      </c>
      <c r="P384" s="49">
        <v>88.649799999999999</v>
      </c>
      <c r="Q384" s="46">
        <v>181336</v>
      </c>
      <c r="R384" s="50">
        <f t="shared" si="25"/>
        <v>211567.72</v>
      </c>
      <c r="S384" s="13">
        <f t="shared" si="27"/>
        <v>2.4988537368179742E-2</v>
      </c>
      <c r="T384" s="12">
        <f t="shared" si="28"/>
        <v>2.1800000000000068</v>
      </c>
      <c r="U384" s="14">
        <f t="shared" si="29"/>
        <v>-0.75</v>
      </c>
      <c r="V384" s="12">
        <f t="shared" si="26"/>
        <v>3.75</v>
      </c>
    </row>
    <row r="385" spans="2:22" x14ac:dyDescent="0.3">
      <c r="B385" s="44">
        <v>44728</v>
      </c>
      <c r="C385" s="45">
        <v>84.83</v>
      </c>
      <c r="D385" s="45">
        <v>86.2</v>
      </c>
      <c r="E385" s="45">
        <v>81.96</v>
      </c>
      <c r="F385" s="45">
        <v>82.61</v>
      </c>
      <c r="G385" s="46">
        <v>1843</v>
      </c>
      <c r="H385" s="45" t="s">
        <v>23</v>
      </c>
      <c r="I385" s="49">
        <v>84.101100000000002</v>
      </c>
      <c r="J385" s="48">
        <v>89.4</v>
      </c>
      <c r="K385" s="45">
        <v>90</v>
      </c>
      <c r="L385" s="45">
        <v>85.4</v>
      </c>
      <c r="M385" s="45">
        <v>86.2</v>
      </c>
      <c r="N385" s="45">
        <v>86.1</v>
      </c>
      <c r="O385" s="46">
        <v>1266</v>
      </c>
      <c r="P385" s="49">
        <v>87.4345</v>
      </c>
      <c r="Q385" s="46">
        <v>181862</v>
      </c>
      <c r="R385" s="50">
        <f t="shared" si="25"/>
        <v>109129.2</v>
      </c>
      <c r="S385" s="13">
        <f t="shared" si="27"/>
        <v>-3.6009841198836989E-2</v>
      </c>
      <c r="T385" s="12">
        <f t="shared" si="28"/>
        <v>-3.2199999999999989</v>
      </c>
      <c r="U385" s="14">
        <f t="shared" si="29"/>
        <v>-1.9999999999996021E-2</v>
      </c>
      <c r="V385" s="12">
        <f t="shared" si="26"/>
        <v>4.5999999999999943</v>
      </c>
    </row>
    <row r="386" spans="2:22" s="24" customFormat="1" x14ac:dyDescent="0.3">
      <c r="B386" s="51">
        <v>44729</v>
      </c>
      <c r="C386" s="52">
        <v>83.12</v>
      </c>
      <c r="D386" s="52">
        <v>83.72</v>
      </c>
      <c r="E386" s="52">
        <v>81.59</v>
      </c>
      <c r="F386" s="52">
        <v>81.99</v>
      </c>
      <c r="G386" s="53">
        <v>2374</v>
      </c>
      <c r="H386" s="52" t="s">
        <v>23</v>
      </c>
      <c r="I386" s="56">
        <v>82.701400000000007</v>
      </c>
      <c r="J386" s="55">
        <v>86.48</v>
      </c>
      <c r="K386" s="52">
        <v>87.39</v>
      </c>
      <c r="L386" s="52">
        <v>85.01</v>
      </c>
      <c r="M386" s="52">
        <v>85.57</v>
      </c>
      <c r="N386" s="52">
        <v>85.31</v>
      </c>
      <c r="O386" s="53">
        <v>1286</v>
      </c>
      <c r="P386" s="56">
        <v>86.262900000000002</v>
      </c>
      <c r="Q386" s="53">
        <v>182360</v>
      </c>
      <c r="R386" s="57">
        <f t="shared" si="25"/>
        <v>110043.01999999999</v>
      </c>
      <c r="S386" s="13">
        <f t="shared" si="27"/>
        <v>-7.3085846867750881E-3</v>
      </c>
      <c r="T386" s="12">
        <f t="shared" si="28"/>
        <v>-0.63000000000000966</v>
      </c>
      <c r="U386" s="14">
        <f t="shared" si="29"/>
        <v>0.28000000000000114</v>
      </c>
      <c r="V386" s="12">
        <f t="shared" si="26"/>
        <v>2.3799999999999955</v>
      </c>
    </row>
    <row r="387" spans="2:22" x14ac:dyDescent="0.3">
      <c r="B387" s="44">
        <v>44732</v>
      </c>
      <c r="C387" s="45">
        <v>84.44</v>
      </c>
      <c r="D387" s="45">
        <v>84.44</v>
      </c>
      <c r="E387" s="45">
        <v>82.7</v>
      </c>
      <c r="F387" s="45">
        <v>83.58</v>
      </c>
      <c r="G387" s="46">
        <v>2116</v>
      </c>
      <c r="H387" s="45" t="s">
        <v>23</v>
      </c>
      <c r="I387" s="49">
        <v>83.291300000000007</v>
      </c>
      <c r="J387" s="48">
        <v>87.29</v>
      </c>
      <c r="K387" s="45">
        <v>88.41</v>
      </c>
      <c r="L387" s="45">
        <v>86.27</v>
      </c>
      <c r="M387" s="45">
        <v>87.35</v>
      </c>
      <c r="N387" s="45">
        <v>87.3</v>
      </c>
      <c r="O387" s="46">
        <v>2004</v>
      </c>
      <c r="P387" s="49">
        <v>87.058899999999994</v>
      </c>
      <c r="Q387" s="46">
        <v>182772</v>
      </c>
      <c r="R387" s="50">
        <f t="shared" si="25"/>
        <v>175049.4</v>
      </c>
      <c r="S387" s="13">
        <f t="shared" si="27"/>
        <v>2.0801682832768398E-2</v>
      </c>
      <c r="T387" s="12">
        <f t="shared" si="28"/>
        <v>1.7800000000000011</v>
      </c>
      <c r="U387" s="14">
        <f t="shared" si="29"/>
        <v>1.7200000000000131</v>
      </c>
      <c r="V387" s="12">
        <f t="shared" si="26"/>
        <v>2.1400000000000006</v>
      </c>
    </row>
    <row r="388" spans="2:22" x14ac:dyDescent="0.3">
      <c r="B388" s="44">
        <v>44733</v>
      </c>
      <c r="C388" s="45">
        <v>84.51</v>
      </c>
      <c r="D388" s="45">
        <v>84.58</v>
      </c>
      <c r="E388" s="45">
        <v>84.09</v>
      </c>
      <c r="F388" s="45">
        <v>84.26</v>
      </c>
      <c r="G388" s="46">
        <v>2603</v>
      </c>
      <c r="H388" s="45" t="s">
        <v>23</v>
      </c>
      <c r="I388" s="49">
        <v>84.356700000000004</v>
      </c>
      <c r="J388" s="48">
        <v>87.37</v>
      </c>
      <c r="K388" s="45">
        <v>88.59</v>
      </c>
      <c r="L388" s="45">
        <v>86.95</v>
      </c>
      <c r="M388" s="45">
        <v>88.13</v>
      </c>
      <c r="N388" s="45">
        <v>87.97</v>
      </c>
      <c r="O388" s="46">
        <v>1935</v>
      </c>
      <c r="P388" s="49">
        <v>88.095100000000002</v>
      </c>
      <c r="Q388" s="46">
        <v>183614</v>
      </c>
      <c r="R388" s="50">
        <f t="shared" si="25"/>
        <v>170531.55</v>
      </c>
      <c r="S388" s="13">
        <f t="shared" si="27"/>
        <v>8.9295935890096878E-3</v>
      </c>
      <c r="T388" s="12">
        <f t="shared" si="28"/>
        <v>0.78000000000000114</v>
      </c>
      <c r="U388" s="14">
        <f t="shared" si="29"/>
        <v>2.0000000000010232E-2</v>
      </c>
      <c r="V388" s="12">
        <f t="shared" si="26"/>
        <v>1.6400000000000006</v>
      </c>
    </row>
    <row r="389" spans="2:22" x14ac:dyDescent="0.3">
      <c r="B389" s="44">
        <v>44734</v>
      </c>
      <c r="C389" s="45">
        <v>83.8</v>
      </c>
      <c r="D389" s="45">
        <v>84.17</v>
      </c>
      <c r="E389" s="45">
        <v>80.930000000000007</v>
      </c>
      <c r="F389" s="45">
        <v>81.400000000000006</v>
      </c>
      <c r="G389" s="46">
        <v>2547</v>
      </c>
      <c r="H389" s="45" t="s">
        <v>23</v>
      </c>
      <c r="I389" s="49">
        <v>82.565100000000001</v>
      </c>
      <c r="J389" s="48">
        <v>87.91</v>
      </c>
      <c r="K389" s="45">
        <v>88.21</v>
      </c>
      <c r="L389" s="45">
        <v>84.69</v>
      </c>
      <c r="M389" s="45">
        <v>85.24</v>
      </c>
      <c r="N389" s="45">
        <v>85.01</v>
      </c>
      <c r="O389" s="46">
        <v>2777</v>
      </c>
      <c r="P389" s="49">
        <v>86.924199999999999</v>
      </c>
      <c r="Q389" s="46">
        <v>185186</v>
      </c>
      <c r="R389" s="50">
        <f t="shared" si="25"/>
        <v>236711.47999999998</v>
      </c>
      <c r="S389" s="13">
        <f t="shared" si="27"/>
        <v>-3.2792465675706373E-2</v>
      </c>
      <c r="T389" s="12">
        <f t="shared" si="28"/>
        <v>-2.8900000000000006</v>
      </c>
      <c r="U389" s="14">
        <f t="shared" si="29"/>
        <v>-0.21999999999999886</v>
      </c>
      <c r="V389" s="12">
        <f t="shared" si="26"/>
        <v>3.519999999999996</v>
      </c>
    </row>
    <row r="390" spans="2:22" x14ac:dyDescent="0.3">
      <c r="B390" s="44">
        <v>44735</v>
      </c>
      <c r="C390" s="45">
        <v>81.760000000000005</v>
      </c>
      <c r="D390" s="45">
        <v>83.73</v>
      </c>
      <c r="E390" s="45">
        <v>81.180000000000007</v>
      </c>
      <c r="F390" s="45">
        <v>83.66</v>
      </c>
      <c r="G390" s="46">
        <v>2693</v>
      </c>
      <c r="H390" s="45" t="s">
        <v>23</v>
      </c>
      <c r="I390" s="49">
        <v>82.167199999999994</v>
      </c>
      <c r="J390" s="48">
        <v>85.59</v>
      </c>
      <c r="K390" s="45">
        <v>87.44</v>
      </c>
      <c r="L390" s="45">
        <v>84.9</v>
      </c>
      <c r="M390" s="45">
        <v>87.32</v>
      </c>
      <c r="N390" s="45">
        <v>87.29</v>
      </c>
      <c r="O390" s="46">
        <v>4295</v>
      </c>
      <c r="P390" s="49">
        <v>85.870900000000006</v>
      </c>
      <c r="Q390" s="46">
        <v>186422</v>
      </c>
      <c r="R390" s="50">
        <f t="shared" si="25"/>
        <v>375039.39999999997</v>
      </c>
      <c r="S390" s="13">
        <f t="shared" si="27"/>
        <v>2.4401689347724131E-2</v>
      </c>
      <c r="T390" s="12">
        <f t="shared" si="28"/>
        <v>2.0799999999999983</v>
      </c>
      <c r="U390" s="14">
        <f t="shared" si="29"/>
        <v>0.35000000000000853</v>
      </c>
      <c r="V390" s="12">
        <f t="shared" si="26"/>
        <v>2.539999999999992</v>
      </c>
    </row>
    <row r="391" spans="2:22" s="24" customFormat="1" x14ac:dyDescent="0.3">
      <c r="B391" s="51">
        <v>44736</v>
      </c>
      <c r="C391" s="52">
        <v>83.31</v>
      </c>
      <c r="D391" s="52">
        <v>83.71</v>
      </c>
      <c r="E391" s="52">
        <v>82.58</v>
      </c>
      <c r="F391" s="52">
        <v>82.97</v>
      </c>
      <c r="G391" s="53">
        <v>3289</v>
      </c>
      <c r="H391" s="52" t="s">
        <v>23</v>
      </c>
      <c r="I391" s="56">
        <v>83.061300000000003</v>
      </c>
      <c r="J391" s="55">
        <v>87.29</v>
      </c>
      <c r="K391" s="52">
        <v>87.68</v>
      </c>
      <c r="L391" s="52">
        <v>86.04</v>
      </c>
      <c r="M391" s="52">
        <v>86.36</v>
      </c>
      <c r="N391" s="52">
        <v>86.61</v>
      </c>
      <c r="O391" s="53">
        <v>3266</v>
      </c>
      <c r="P391" s="56">
        <v>86.694400000000002</v>
      </c>
      <c r="Q391" s="53">
        <v>187610</v>
      </c>
      <c r="R391" s="57">
        <f t="shared" ref="R391:R454" si="30">+M391*O391</f>
        <v>282051.76</v>
      </c>
      <c r="S391" s="13">
        <f t="shared" si="27"/>
        <v>-1.0994044892349897E-2</v>
      </c>
      <c r="T391" s="12">
        <f t="shared" si="28"/>
        <v>-0.95999999999999375</v>
      </c>
      <c r="U391" s="14">
        <f t="shared" si="29"/>
        <v>-2.9999999999986926E-2</v>
      </c>
      <c r="V391" s="12">
        <f t="shared" ref="V391:V454" si="31">+K391-L391</f>
        <v>1.6400000000000006</v>
      </c>
    </row>
    <row r="392" spans="2:22" x14ac:dyDescent="0.3">
      <c r="B392" s="44">
        <v>44739</v>
      </c>
      <c r="C392" s="45">
        <v>82.97</v>
      </c>
      <c r="D392" s="45">
        <v>85.19</v>
      </c>
      <c r="E392" s="45">
        <v>82.59</v>
      </c>
      <c r="F392" s="45">
        <v>84.59</v>
      </c>
      <c r="G392" s="46">
        <v>2450</v>
      </c>
      <c r="H392" s="45" t="s">
        <v>23</v>
      </c>
      <c r="I392" s="49">
        <v>83.535700000000006</v>
      </c>
      <c r="J392" s="48">
        <v>86.68</v>
      </c>
      <c r="K392" s="45">
        <v>88.53</v>
      </c>
      <c r="L392" s="45">
        <v>85.88</v>
      </c>
      <c r="M392" s="45">
        <v>87.82</v>
      </c>
      <c r="N392" s="45">
        <v>87.28</v>
      </c>
      <c r="O392" s="46">
        <v>8676</v>
      </c>
      <c r="P392" s="49">
        <v>87.295000000000002</v>
      </c>
      <c r="Q392" s="46">
        <v>182932</v>
      </c>
      <c r="R392" s="50">
        <f t="shared" si="30"/>
        <v>761926.32</v>
      </c>
      <c r="S392" s="13">
        <f t="shared" ref="S392:S455" si="32">+M392/M391-1</f>
        <v>1.6905974988420391E-2</v>
      </c>
      <c r="T392" s="12">
        <f t="shared" ref="T392:T455" si="33">+M392-M391</f>
        <v>1.4599999999999937</v>
      </c>
      <c r="U392" s="14">
        <f t="shared" ref="U392:U455" si="34">+J392-M391</f>
        <v>0.32000000000000739</v>
      </c>
      <c r="V392" s="12">
        <f t="shared" si="31"/>
        <v>2.6500000000000057</v>
      </c>
    </row>
    <row r="393" spans="2:22" x14ac:dyDescent="0.3">
      <c r="B393" s="44">
        <v>44740</v>
      </c>
      <c r="C393" s="45">
        <v>84.45</v>
      </c>
      <c r="D393" s="45">
        <v>87.44</v>
      </c>
      <c r="E393" s="45">
        <v>83.54</v>
      </c>
      <c r="F393" s="45">
        <v>86.92</v>
      </c>
      <c r="G393" s="46">
        <v>3626</v>
      </c>
      <c r="H393" s="45" t="s">
        <v>23</v>
      </c>
      <c r="I393" s="49">
        <v>84.942499999999995</v>
      </c>
      <c r="J393" s="48">
        <v>87.54</v>
      </c>
      <c r="K393" s="45">
        <v>90.83</v>
      </c>
      <c r="L393" s="45">
        <v>86.63</v>
      </c>
      <c r="M393" s="45">
        <v>90.26</v>
      </c>
      <c r="N393" s="45">
        <v>90.84</v>
      </c>
      <c r="O393" s="46">
        <v>5464</v>
      </c>
      <c r="P393" s="49">
        <v>88.370400000000004</v>
      </c>
      <c r="Q393" s="46">
        <v>184832</v>
      </c>
      <c r="R393" s="50">
        <f t="shared" si="30"/>
        <v>493180.64</v>
      </c>
      <c r="S393" s="13">
        <f t="shared" si="32"/>
        <v>2.7784103848781827E-2</v>
      </c>
      <c r="T393" s="12">
        <f t="shared" si="33"/>
        <v>2.4400000000000119</v>
      </c>
      <c r="U393" s="14">
        <f t="shared" si="34"/>
        <v>-0.27999999999998693</v>
      </c>
      <c r="V393" s="12">
        <f t="shared" si="31"/>
        <v>4.2000000000000028</v>
      </c>
    </row>
    <row r="394" spans="2:22" x14ac:dyDescent="0.3">
      <c r="B394" s="44">
        <v>44741</v>
      </c>
      <c r="C394" s="45">
        <v>86.96</v>
      </c>
      <c r="D394" s="45">
        <v>89.5</v>
      </c>
      <c r="E394" s="45">
        <v>86.73</v>
      </c>
      <c r="F394" s="45">
        <v>87.88</v>
      </c>
      <c r="G394" s="46">
        <v>2171</v>
      </c>
      <c r="H394" s="45" t="s">
        <v>23</v>
      </c>
      <c r="I394" s="49">
        <v>88.333299999999994</v>
      </c>
      <c r="J394" s="48">
        <v>90.24</v>
      </c>
      <c r="K394" s="45">
        <v>93.02</v>
      </c>
      <c r="L394" s="45">
        <v>90.01</v>
      </c>
      <c r="M394" s="45">
        <v>91.23</v>
      </c>
      <c r="N394" s="45">
        <v>91.36</v>
      </c>
      <c r="O394" s="46">
        <v>4098</v>
      </c>
      <c r="P394" s="49">
        <v>91.503100000000003</v>
      </c>
      <c r="Q394" s="46">
        <v>186455</v>
      </c>
      <c r="R394" s="50">
        <f t="shared" si="30"/>
        <v>373860.54000000004</v>
      </c>
      <c r="S394" s="13">
        <f t="shared" si="32"/>
        <v>1.0746731664081466E-2</v>
      </c>
      <c r="T394" s="12">
        <f t="shared" si="33"/>
        <v>0.96999999999999886</v>
      </c>
      <c r="U394" s="14">
        <f t="shared" si="34"/>
        <v>-2.0000000000010232E-2</v>
      </c>
      <c r="V394" s="12">
        <f t="shared" si="31"/>
        <v>3.0099999999999909</v>
      </c>
    </row>
    <row r="395" spans="2:22" x14ac:dyDescent="0.3">
      <c r="B395" s="44">
        <v>44742</v>
      </c>
      <c r="C395" s="45">
        <v>87.54</v>
      </c>
      <c r="D395" s="45">
        <v>89.68</v>
      </c>
      <c r="E395" s="45">
        <v>87</v>
      </c>
      <c r="F395" s="45">
        <v>89.74</v>
      </c>
      <c r="G395" s="46">
        <v>5444</v>
      </c>
      <c r="H395" s="45" t="s">
        <v>23</v>
      </c>
      <c r="I395" s="49">
        <v>88.559700000000007</v>
      </c>
      <c r="J395" s="48">
        <v>90.99</v>
      </c>
      <c r="K395" s="45">
        <v>93</v>
      </c>
      <c r="L395" s="45">
        <v>90.27</v>
      </c>
      <c r="M395" s="45">
        <v>92.94</v>
      </c>
      <c r="N395" s="45">
        <v>92.13</v>
      </c>
      <c r="O395" s="46">
        <v>2486</v>
      </c>
      <c r="P395" s="49">
        <v>91.827200000000005</v>
      </c>
      <c r="Q395" s="46">
        <v>186803</v>
      </c>
      <c r="R395" s="50">
        <f t="shared" si="30"/>
        <v>231048.84</v>
      </c>
      <c r="S395" s="13">
        <f t="shared" si="32"/>
        <v>1.8743834265044335E-2</v>
      </c>
      <c r="T395" s="12">
        <f t="shared" si="33"/>
        <v>1.7099999999999937</v>
      </c>
      <c r="U395" s="14">
        <f t="shared" si="34"/>
        <v>-0.24000000000000909</v>
      </c>
      <c r="V395" s="12">
        <f t="shared" si="31"/>
        <v>2.730000000000004</v>
      </c>
    </row>
    <row r="396" spans="2:22" s="24" customFormat="1" x14ac:dyDescent="0.3">
      <c r="B396" s="51">
        <v>44743</v>
      </c>
      <c r="C396" s="52">
        <v>88.88</v>
      </c>
      <c r="D396" s="52">
        <v>89.84</v>
      </c>
      <c r="E396" s="52">
        <v>84.65</v>
      </c>
      <c r="F396" s="52">
        <v>85.17</v>
      </c>
      <c r="G396" s="53">
        <v>827</v>
      </c>
      <c r="H396" s="52" t="s">
        <v>23</v>
      </c>
      <c r="I396" s="56">
        <v>87.756200000000007</v>
      </c>
      <c r="J396" s="55">
        <v>91.94</v>
      </c>
      <c r="K396" s="52">
        <v>93.14</v>
      </c>
      <c r="L396" s="52">
        <v>87.68</v>
      </c>
      <c r="M396" s="52">
        <v>88.12</v>
      </c>
      <c r="N396" s="52">
        <v>88.47</v>
      </c>
      <c r="O396" s="53">
        <v>2606</v>
      </c>
      <c r="P396" s="56">
        <v>90.067800000000005</v>
      </c>
      <c r="Q396" s="53">
        <v>187806</v>
      </c>
      <c r="R396" s="57">
        <f t="shared" si="30"/>
        <v>229640.72</v>
      </c>
      <c r="S396" s="13">
        <f t="shared" si="32"/>
        <v>-5.1861415967290658E-2</v>
      </c>
      <c r="T396" s="12">
        <f t="shared" si="33"/>
        <v>-4.8199999999999932</v>
      </c>
      <c r="U396" s="14">
        <f t="shared" si="34"/>
        <v>-1</v>
      </c>
      <c r="V396" s="12">
        <f t="shared" si="31"/>
        <v>5.4599999999999937</v>
      </c>
    </row>
    <row r="397" spans="2:22" x14ac:dyDescent="0.3">
      <c r="B397" s="58">
        <v>44746</v>
      </c>
      <c r="C397" s="59">
        <v>85.48</v>
      </c>
      <c r="D397" s="59">
        <v>85.51</v>
      </c>
      <c r="E397" s="59">
        <v>83.14</v>
      </c>
      <c r="F397" s="59">
        <v>84.15</v>
      </c>
      <c r="G397" s="60">
        <v>1428</v>
      </c>
      <c r="H397" s="59" t="s">
        <v>23</v>
      </c>
      <c r="I397" s="63">
        <v>84.496799999999993</v>
      </c>
      <c r="J397" s="62">
        <v>89.12</v>
      </c>
      <c r="K397" s="59">
        <v>89.12</v>
      </c>
      <c r="L397" s="59">
        <v>86.09</v>
      </c>
      <c r="M397" s="59">
        <v>87.27</v>
      </c>
      <c r="N397" s="59">
        <v>87.29</v>
      </c>
      <c r="O397" s="60">
        <v>1632</v>
      </c>
      <c r="P397" s="63">
        <v>87.708200000000005</v>
      </c>
      <c r="Q397" s="60">
        <v>188546</v>
      </c>
      <c r="R397" s="64">
        <f t="shared" si="30"/>
        <v>142424.63999999998</v>
      </c>
      <c r="S397" s="13">
        <f t="shared" si="32"/>
        <v>-9.6459373581481156E-3</v>
      </c>
      <c r="T397" s="12">
        <f t="shared" si="33"/>
        <v>-0.85000000000000853</v>
      </c>
      <c r="U397" s="14">
        <f t="shared" si="34"/>
        <v>1</v>
      </c>
      <c r="V397" s="12">
        <f t="shared" si="31"/>
        <v>3.0300000000000011</v>
      </c>
    </row>
    <row r="398" spans="2:22" x14ac:dyDescent="0.3">
      <c r="B398" s="58">
        <v>44747</v>
      </c>
      <c r="C398" s="59">
        <v>84.34</v>
      </c>
      <c r="D398" s="59">
        <v>84.39</v>
      </c>
      <c r="E398" s="59">
        <v>82.19</v>
      </c>
      <c r="F398" s="59">
        <v>82.81</v>
      </c>
      <c r="G398" s="60">
        <v>1903</v>
      </c>
      <c r="H398" s="59" t="s">
        <v>23</v>
      </c>
      <c r="I398" s="63">
        <v>83.218100000000007</v>
      </c>
      <c r="J398" s="62">
        <v>87.43</v>
      </c>
      <c r="K398" s="59">
        <v>87.44</v>
      </c>
      <c r="L398" s="59">
        <v>85.27</v>
      </c>
      <c r="M398" s="59">
        <v>85.81</v>
      </c>
      <c r="N398" s="59">
        <v>85.3</v>
      </c>
      <c r="O398" s="60">
        <v>2137</v>
      </c>
      <c r="P398" s="63">
        <v>86.151600000000002</v>
      </c>
      <c r="Q398" s="60">
        <v>188582</v>
      </c>
      <c r="R398" s="64">
        <f t="shared" si="30"/>
        <v>183375.97</v>
      </c>
      <c r="S398" s="13">
        <f t="shared" si="32"/>
        <v>-1.6729689469462516E-2</v>
      </c>
      <c r="T398" s="12">
        <f t="shared" si="33"/>
        <v>-1.4599999999999937</v>
      </c>
      <c r="U398" s="14">
        <f t="shared" si="34"/>
        <v>0.1600000000000108</v>
      </c>
      <c r="V398" s="12">
        <f t="shared" si="31"/>
        <v>2.1700000000000017</v>
      </c>
    </row>
    <row r="399" spans="2:22" x14ac:dyDescent="0.3">
      <c r="B399" s="58">
        <v>44748</v>
      </c>
      <c r="C399" s="59">
        <v>82.87</v>
      </c>
      <c r="D399" s="59">
        <v>83.93</v>
      </c>
      <c r="E399" s="59">
        <v>82.63</v>
      </c>
      <c r="F399" s="59">
        <v>82.84</v>
      </c>
      <c r="G399" s="60">
        <v>973</v>
      </c>
      <c r="H399" s="59" t="s">
        <v>23</v>
      </c>
      <c r="I399" s="63">
        <v>82.901899999999998</v>
      </c>
      <c r="J399" s="62">
        <v>85.88</v>
      </c>
      <c r="K399" s="59">
        <v>87.2</v>
      </c>
      <c r="L399" s="59">
        <v>85.49</v>
      </c>
      <c r="M399" s="59">
        <v>85.82</v>
      </c>
      <c r="N399" s="59">
        <v>86.22</v>
      </c>
      <c r="O399" s="60">
        <v>3200</v>
      </c>
      <c r="P399" s="63">
        <v>86.013300000000001</v>
      </c>
      <c r="Q399" s="60">
        <v>189959</v>
      </c>
      <c r="R399" s="64">
        <f t="shared" si="30"/>
        <v>274624</v>
      </c>
      <c r="S399" s="13">
        <f t="shared" si="32"/>
        <v>1.1653653420329313E-4</v>
      </c>
      <c r="T399" s="12">
        <f t="shared" si="33"/>
        <v>9.9999999999909051E-3</v>
      </c>
      <c r="U399" s="14">
        <f t="shared" si="34"/>
        <v>6.9999999999993179E-2</v>
      </c>
      <c r="V399" s="12">
        <f t="shared" si="31"/>
        <v>1.710000000000008</v>
      </c>
    </row>
    <row r="400" spans="2:22" x14ac:dyDescent="0.3">
      <c r="B400" s="58">
        <v>44749</v>
      </c>
      <c r="C400" s="59">
        <v>82.4</v>
      </c>
      <c r="D400" s="59">
        <v>84.99</v>
      </c>
      <c r="E400" s="59">
        <v>82.4</v>
      </c>
      <c r="F400" s="59">
        <v>84.51</v>
      </c>
      <c r="G400" s="60">
        <v>1010</v>
      </c>
      <c r="H400" s="59" t="s">
        <v>23</v>
      </c>
      <c r="I400" s="63">
        <v>83.814899999999994</v>
      </c>
      <c r="J400" s="62">
        <v>86.25</v>
      </c>
      <c r="K400" s="59">
        <v>88.34</v>
      </c>
      <c r="L400" s="59">
        <v>85.33</v>
      </c>
      <c r="M400" s="59">
        <v>87.81</v>
      </c>
      <c r="N400" s="59">
        <v>87.23</v>
      </c>
      <c r="O400" s="60">
        <v>2577</v>
      </c>
      <c r="P400" s="63">
        <v>87.397599999999997</v>
      </c>
      <c r="Q400" s="60">
        <v>189675</v>
      </c>
      <c r="R400" s="64">
        <f t="shared" si="30"/>
        <v>226286.37</v>
      </c>
      <c r="S400" s="13">
        <f t="shared" si="32"/>
        <v>2.3188068049405874E-2</v>
      </c>
      <c r="T400" s="12">
        <f t="shared" si="33"/>
        <v>1.9900000000000091</v>
      </c>
      <c r="U400" s="14">
        <f t="shared" si="34"/>
        <v>0.43000000000000682</v>
      </c>
      <c r="V400" s="12">
        <f t="shared" si="31"/>
        <v>3.0100000000000051</v>
      </c>
    </row>
    <row r="401" spans="1:23" s="24" customFormat="1" x14ac:dyDescent="0.3">
      <c r="B401" s="65">
        <v>44750</v>
      </c>
      <c r="C401" s="66">
        <v>84.11</v>
      </c>
      <c r="D401" s="66">
        <v>84.11</v>
      </c>
      <c r="E401" s="66">
        <v>82.25</v>
      </c>
      <c r="F401" s="66">
        <v>82.39</v>
      </c>
      <c r="G401" s="67">
        <v>3298</v>
      </c>
      <c r="H401" s="66" t="s">
        <v>23</v>
      </c>
      <c r="I401" s="70">
        <v>83.068700000000007</v>
      </c>
      <c r="J401" s="69">
        <v>87.74</v>
      </c>
      <c r="K401" s="66">
        <v>87.78</v>
      </c>
      <c r="L401" s="66">
        <v>85.31</v>
      </c>
      <c r="M401" s="66">
        <v>85.51</v>
      </c>
      <c r="N401" s="66">
        <v>85.39</v>
      </c>
      <c r="O401" s="67">
        <v>3566</v>
      </c>
      <c r="P401" s="70">
        <v>86.454800000000006</v>
      </c>
      <c r="Q401" s="67">
        <v>190650</v>
      </c>
      <c r="R401" s="71">
        <f t="shared" si="30"/>
        <v>304928.66000000003</v>
      </c>
      <c r="S401" s="13">
        <f t="shared" si="32"/>
        <v>-2.6192916524313881E-2</v>
      </c>
      <c r="T401" s="12">
        <f t="shared" si="33"/>
        <v>-2.2999999999999972</v>
      </c>
      <c r="U401" s="14">
        <f t="shared" si="34"/>
        <v>-7.000000000000739E-2</v>
      </c>
      <c r="V401" s="12">
        <f t="shared" si="31"/>
        <v>2.4699999999999989</v>
      </c>
    </row>
    <row r="402" spans="1:23" x14ac:dyDescent="0.3">
      <c r="B402" s="58">
        <v>44753</v>
      </c>
      <c r="C402" s="59">
        <v>83.28</v>
      </c>
      <c r="D402" s="59">
        <v>84.17</v>
      </c>
      <c r="E402" s="59">
        <v>82.44</v>
      </c>
      <c r="F402" s="59">
        <v>83.96</v>
      </c>
      <c r="G402" s="60">
        <v>791</v>
      </c>
      <c r="H402" s="59" t="s">
        <v>23</v>
      </c>
      <c r="I402" s="63">
        <v>83.5505</v>
      </c>
      <c r="J402" s="62">
        <v>85.51</v>
      </c>
      <c r="K402" s="59">
        <v>87.34</v>
      </c>
      <c r="L402" s="59">
        <v>85.51</v>
      </c>
      <c r="M402" s="59">
        <v>87.11</v>
      </c>
      <c r="N402" s="59">
        <v>87.03</v>
      </c>
      <c r="O402" s="60">
        <v>2444</v>
      </c>
      <c r="P402" s="63">
        <v>86.776600000000002</v>
      </c>
      <c r="Q402" s="60">
        <v>191308</v>
      </c>
      <c r="R402" s="64">
        <f t="shared" si="30"/>
        <v>212896.84</v>
      </c>
      <c r="S402" s="13">
        <f t="shared" si="32"/>
        <v>1.8711261840720361E-2</v>
      </c>
      <c r="T402" s="12">
        <f t="shared" si="33"/>
        <v>1.5999999999999943</v>
      </c>
      <c r="U402" s="14">
        <f t="shared" si="34"/>
        <v>0</v>
      </c>
      <c r="V402" s="12">
        <f t="shared" si="31"/>
        <v>1.8299999999999983</v>
      </c>
    </row>
    <row r="403" spans="1:23" x14ac:dyDescent="0.3">
      <c r="B403" s="58">
        <v>44754</v>
      </c>
      <c r="C403" s="59">
        <v>83.77</v>
      </c>
      <c r="D403" s="59">
        <v>85.6</v>
      </c>
      <c r="E403" s="59">
        <v>83.11</v>
      </c>
      <c r="F403" s="59">
        <v>85.26</v>
      </c>
      <c r="G403" s="60">
        <v>3629</v>
      </c>
      <c r="H403" s="59" t="s">
        <v>23</v>
      </c>
      <c r="I403" s="63">
        <v>84.390900000000002</v>
      </c>
      <c r="J403" s="62">
        <v>86.85</v>
      </c>
      <c r="K403" s="59">
        <v>88.71</v>
      </c>
      <c r="L403" s="59">
        <v>86.1</v>
      </c>
      <c r="M403" s="59">
        <v>88.33</v>
      </c>
      <c r="N403" s="59">
        <v>88.57</v>
      </c>
      <c r="O403" s="60">
        <v>3854</v>
      </c>
      <c r="P403" s="63">
        <v>87.495400000000004</v>
      </c>
      <c r="Q403" s="60">
        <v>192287</v>
      </c>
      <c r="R403" s="64">
        <f t="shared" si="30"/>
        <v>340423.82</v>
      </c>
      <c r="S403" s="13">
        <f t="shared" si="32"/>
        <v>1.4005280679600496E-2</v>
      </c>
      <c r="T403" s="12">
        <f t="shared" si="33"/>
        <v>1.2199999999999989</v>
      </c>
      <c r="U403" s="14">
        <f t="shared" si="34"/>
        <v>-0.26000000000000512</v>
      </c>
      <c r="V403" s="12">
        <f t="shared" si="31"/>
        <v>2.6099999999999994</v>
      </c>
    </row>
    <row r="404" spans="1:23" x14ac:dyDescent="0.3">
      <c r="B404" s="58">
        <v>44755</v>
      </c>
      <c r="C404" s="59">
        <v>85.55</v>
      </c>
      <c r="D404" s="59">
        <v>85.98</v>
      </c>
      <c r="E404" s="59">
        <v>83.25</v>
      </c>
      <c r="F404" s="59">
        <v>83.48</v>
      </c>
      <c r="G404" s="60">
        <v>1267</v>
      </c>
      <c r="H404" s="59" t="s">
        <v>23</v>
      </c>
      <c r="I404" s="63">
        <v>84.127899999999997</v>
      </c>
      <c r="J404" s="62">
        <v>88.52</v>
      </c>
      <c r="K404" s="59">
        <v>89.13</v>
      </c>
      <c r="L404" s="59">
        <v>86.3</v>
      </c>
      <c r="M404" s="59">
        <v>86.55</v>
      </c>
      <c r="N404" s="59">
        <v>86.27</v>
      </c>
      <c r="O404" s="60">
        <v>2796</v>
      </c>
      <c r="P404" s="63">
        <v>88.010400000000004</v>
      </c>
      <c r="Q404" s="60">
        <v>193011</v>
      </c>
      <c r="R404" s="64">
        <f t="shared" si="30"/>
        <v>241993.8</v>
      </c>
      <c r="S404" s="13">
        <f t="shared" si="32"/>
        <v>-2.0151703837880675E-2</v>
      </c>
      <c r="T404" s="12">
        <f t="shared" si="33"/>
        <v>-1.7800000000000011</v>
      </c>
      <c r="U404" s="14">
        <f t="shared" si="34"/>
        <v>0.18999999999999773</v>
      </c>
      <c r="V404" s="12">
        <f t="shared" si="31"/>
        <v>2.8299999999999983</v>
      </c>
    </row>
    <row r="405" spans="1:23" x14ac:dyDescent="0.3">
      <c r="B405" s="58">
        <v>44756</v>
      </c>
      <c r="C405" s="59">
        <v>83.56</v>
      </c>
      <c r="D405" s="59">
        <v>84.27</v>
      </c>
      <c r="E405" s="59">
        <v>82.89</v>
      </c>
      <c r="F405" s="59">
        <v>83.59</v>
      </c>
      <c r="G405" s="60">
        <v>1353</v>
      </c>
      <c r="H405" s="59" t="s">
        <v>23</v>
      </c>
      <c r="I405" s="63">
        <v>83.489699999999999</v>
      </c>
      <c r="J405" s="62">
        <v>86.75</v>
      </c>
      <c r="K405" s="59">
        <v>87.49</v>
      </c>
      <c r="L405" s="59">
        <v>86.08</v>
      </c>
      <c r="M405" s="59">
        <v>86.74</v>
      </c>
      <c r="N405" s="59">
        <v>86.46</v>
      </c>
      <c r="O405" s="60">
        <v>2554</v>
      </c>
      <c r="P405" s="63">
        <v>86.583200000000005</v>
      </c>
      <c r="Q405" s="60">
        <v>194134</v>
      </c>
      <c r="R405" s="64">
        <f t="shared" si="30"/>
        <v>221533.96</v>
      </c>
      <c r="S405" s="13">
        <f t="shared" si="32"/>
        <v>2.1952628538417507E-3</v>
      </c>
      <c r="T405" s="12">
        <f t="shared" si="33"/>
        <v>0.18999999999999773</v>
      </c>
      <c r="U405" s="14">
        <f t="shared" si="34"/>
        <v>0.20000000000000284</v>
      </c>
      <c r="V405" s="12">
        <f t="shared" si="31"/>
        <v>1.4099999999999966</v>
      </c>
    </row>
    <row r="406" spans="1:23" s="24" customFormat="1" x14ac:dyDescent="0.3">
      <c r="B406" s="65">
        <v>44757</v>
      </c>
      <c r="C406" s="66">
        <v>83.23</v>
      </c>
      <c r="D406" s="66">
        <v>85.34</v>
      </c>
      <c r="E406" s="66">
        <v>83.23</v>
      </c>
      <c r="F406" s="66">
        <v>84.99</v>
      </c>
      <c r="G406" s="67">
        <v>1635</v>
      </c>
      <c r="H406" s="66" t="s">
        <v>23</v>
      </c>
      <c r="I406" s="70">
        <v>84.522300000000001</v>
      </c>
      <c r="J406" s="69">
        <v>86.54</v>
      </c>
      <c r="K406" s="66">
        <v>88.47</v>
      </c>
      <c r="L406" s="66">
        <v>86.3</v>
      </c>
      <c r="M406" s="66">
        <v>88.11</v>
      </c>
      <c r="N406" s="66">
        <v>87.89</v>
      </c>
      <c r="O406" s="67">
        <v>1967</v>
      </c>
      <c r="P406" s="70">
        <v>87.556399999999996</v>
      </c>
      <c r="Q406" s="67">
        <v>195049</v>
      </c>
      <c r="R406" s="71">
        <f t="shared" si="30"/>
        <v>173312.37</v>
      </c>
      <c r="S406" s="72">
        <f t="shared" si="32"/>
        <v>1.5794327876412328E-2</v>
      </c>
      <c r="T406" s="73">
        <f t="shared" si="33"/>
        <v>1.3700000000000045</v>
      </c>
      <c r="U406" s="14">
        <f t="shared" si="34"/>
        <v>-0.19999999999998863</v>
      </c>
      <c r="V406" s="12">
        <f t="shared" si="31"/>
        <v>2.1700000000000017</v>
      </c>
    </row>
    <row r="407" spans="1:23" x14ac:dyDescent="0.3">
      <c r="B407" s="58">
        <v>44760</v>
      </c>
      <c r="C407" s="59">
        <v>84.51</v>
      </c>
      <c r="D407" s="59">
        <v>85.01</v>
      </c>
      <c r="E407" s="59">
        <v>83.38</v>
      </c>
      <c r="F407" s="59">
        <v>84.56</v>
      </c>
      <c r="G407" s="60">
        <v>1390</v>
      </c>
      <c r="H407" s="59" t="s">
        <v>23</v>
      </c>
      <c r="I407" s="63">
        <v>84.23</v>
      </c>
      <c r="J407" s="62">
        <v>87.56</v>
      </c>
      <c r="K407" s="59">
        <v>88.15</v>
      </c>
      <c r="L407" s="59">
        <v>86.45</v>
      </c>
      <c r="M407" s="59">
        <v>87.7</v>
      </c>
      <c r="N407" s="59">
        <v>87.06</v>
      </c>
      <c r="O407" s="60">
        <v>1343</v>
      </c>
      <c r="P407" s="63">
        <v>87.390299999999996</v>
      </c>
      <c r="Q407" s="60">
        <v>195834</v>
      </c>
      <c r="R407" s="64">
        <f t="shared" si="30"/>
        <v>117781.1</v>
      </c>
      <c r="S407" s="13">
        <f t="shared" si="32"/>
        <v>-4.6532743161956658E-3</v>
      </c>
      <c r="T407" s="12">
        <f t="shared" si="33"/>
        <v>-0.40999999999999659</v>
      </c>
      <c r="U407" s="14">
        <f t="shared" si="34"/>
        <v>-0.54999999999999716</v>
      </c>
      <c r="V407" s="12">
        <f t="shared" si="31"/>
        <v>1.7000000000000028</v>
      </c>
    </row>
    <row r="408" spans="1:23" x14ac:dyDescent="0.3">
      <c r="B408" s="58">
        <v>44761</v>
      </c>
      <c r="C408" s="59">
        <v>84.06</v>
      </c>
      <c r="D408" s="59">
        <v>84.18</v>
      </c>
      <c r="E408" s="59">
        <v>82.47</v>
      </c>
      <c r="F408" s="59">
        <v>83.27</v>
      </c>
      <c r="G408" s="60">
        <v>2354</v>
      </c>
      <c r="H408" s="59" t="s">
        <v>23</v>
      </c>
      <c r="I408" s="63">
        <v>83.589200000000005</v>
      </c>
      <c r="J408" s="62">
        <v>87.7</v>
      </c>
      <c r="K408" s="59">
        <v>87.7</v>
      </c>
      <c r="L408" s="59">
        <v>85.68</v>
      </c>
      <c r="M408" s="59">
        <v>86.49</v>
      </c>
      <c r="N408" s="59">
        <v>86.09</v>
      </c>
      <c r="O408" s="60">
        <v>4376</v>
      </c>
      <c r="P408" s="63">
        <v>86.646600000000007</v>
      </c>
      <c r="Q408" s="60">
        <v>197697</v>
      </c>
      <c r="R408" s="64">
        <f t="shared" si="30"/>
        <v>378480.24</v>
      </c>
      <c r="S408" s="13">
        <f t="shared" si="32"/>
        <v>-1.3797035347776654E-2</v>
      </c>
      <c r="T408" s="12">
        <f t="shared" si="33"/>
        <v>-1.210000000000008</v>
      </c>
      <c r="U408" s="14">
        <f t="shared" si="34"/>
        <v>0</v>
      </c>
      <c r="V408" s="12">
        <f t="shared" si="31"/>
        <v>2.019999999999996</v>
      </c>
    </row>
    <row r="409" spans="1:23" x14ac:dyDescent="0.3">
      <c r="B409" s="58">
        <v>44762</v>
      </c>
      <c r="C409" s="59">
        <v>82.95</v>
      </c>
      <c r="D409" s="59">
        <v>83.12</v>
      </c>
      <c r="E409" s="59">
        <v>78.39</v>
      </c>
      <c r="F409" s="59">
        <v>78.489999999999995</v>
      </c>
      <c r="G409" s="60">
        <v>5080</v>
      </c>
      <c r="H409" s="59" t="s">
        <v>23</v>
      </c>
      <c r="I409" s="63">
        <v>80.406499999999994</v>
      </c>
      <c r="J409" s="62">
        <v>86.23</v>
      </c>
      <c r="K409" s="59">
        <v>86.23</v>
      </c>
      <c r="L409" s="59">
        <v>81.459999999999994</v>
      </c>
      <c r="M409" s="15">
        <v>81.59</v>
      </c>
      <c r="N409" s="59">
        <v>81.67</v>
      </c>
      <c r="O409" s="16">
        <v>3544</v>
      </c>
      <c r="P409" s="19">
        <v>83.276799999999994</v>
      </c>
      <c r="Q409" s="60">
        <v>199175</v>
      </c>
      <c r="R409" s="64">
        <f t="shared" si="30"/>
        <v>289154.96000000002</v>
      </c>
      <c r="S409" s="13">
        <f t="shared" si="32"/>
        <v>-5.6653948433344814E-2</v>
      </c>
      <c r="T409" s="12">
        <f t="shared" si="33"/>
        <v>-4.8999999999999915</v>
      </c>
      <c r="U409" s="14">
        <f t="shared" si="34"/>
        <v>-0.25999999999999091</v>
      </c>
      <c r="V409" s="12">
        <f t="shared" si="31"/>
        <v>4.7700000000000102</v>
      </c>
      <c r="W409" t="s">
        <v>24</v>
      </c>
    </row>
    <row r="410" spans="1:23" x14ac:dyDescent="0.3">
      <c r="B410" s="58">
        <v>44763</v>
      </c>
      <c r="C410" s="59">
        <v>79.11</v>
      </c>
      <c r="D410" s="59">
        <v>79.180000000000007</v>
      </c>
      <c r="E410" s="59">
        <v>77.349999999999994</v>
      </c>
      <c r="F410" s="59">
        <v>77.760000000000005</v>
      </c>
      <c r="G410" s="60">
        <v>3907</v>
      </c>
      <c r="H410" s="59" t="s">
        <v>23</v>
      </c>
      <c r="I410" s="63">
        <v>77.833600000000004</v>
      </c>
      <c r="J410" s="59">
        <v>81.96</v>
      </c>
      <c r="K410" s="59">
        <v>82.43</v>
      </c>
      <c r="L410" s="59">
        <v>80.349999999999994</v>
      </c>
      <c r="M410" s="59">
        <v>80.88</v>
      </c>
      <c r="N410" s="59">
        <v>80.849999999999994</v>
      </c>
      <c r="O410" s="60">
        <v>4354</v>
      </c>
      <c r="P410" s="63">
        <v>81.018199999999993</v>
      </c>
      <c r="Q410" s="60">
        <v>201515</v>
      </c>
      <c r="R410" s="64">
        <f t="shared" si="30"/>
        <v>352151.51999999996</v>
      </c>
      <c r="S410" s="13">
        <f t="shared" si="32"/>
        <v>-8.7020468194632938E-3</v>
      </c>
      <c r="T410" s="12">
        <f t="shared" si="33"/>
        <v>-0.71000000000000796</v>
      </c>
      <c r="U410" s="14">
        <f t="shared" si="34"/>
        <v>0.36999999999999034</v>
      </c>
      <c r="V410" s="12">
        <f t="shared" si="31"/>
        <v>2.0800000000000125</v>
      </c>
      <c r="W410" t="s">
        <v>25</v>
      </c>
    </row>
    <row r="411" spans="1:23" s="24" customFormat="1" x14ac:dyDescent="0.3">
      <c r="A411" s="74">
        <f>+M411/M406-1</f>
        <v>-0.10498240835319483</v>
      </c>
      <c r="B411" s="65">
        <v>44764</v>
      </c>
      <c r="C411" s="66">
        <v>77.89</v>
      </c>
      <c r="D411" s="66">
        <v>79.430000000000007</v>
      </c>
      <c r="E411" s="66">
        <v>75.739999999999995</v>
      </c>
      <c r="F411" s="66">
        <v>75.95</v>
      </c>
      <c r="G411" s="67">
        <v>4556</v>
      </c>
      <c r="H411" s="66" t="s">
        <v>23</v>
      </c>
      <c r="I411" s="70">
        <v>78.106099999999998</v>
      </c>
      <c r="J411" s="66">
        <v>80.84</v>
      </c>
      <c r="K411" s="66">
        <v>82.51</v>
      </c>
      <c r="L411" s="66">
        <v>78.63</v>
      </c>
      <c r="M411" s="66">
        <v>78.86</v>
      </c>
      <c r="N411" s="66">
        <v>78.680000000000007</v>
      </c>
      <c r="O411" s="67">
        <v>5041</v>
      </c>
      <c r="P411" s="70">
        <v>80.772900000000007</v>
      </c>
      <c r="Q411" s="67">
        <v>203850</v>
      </c>
      <c r="R411" s="71">
        <f t="shared" si="30"/>
        <v>397533.26</v>
      </c>
      <c r="S411" s="72">
        <f t="shared" si="32"/>
        <v>-2.4975272007912941E-2</v>
      </c>
      <c r="T411" s="73">
        <f t="shared" si="33"/>
        <v>-2.019999999999996</v>
      </c>
      <c r="U411" s="14">
        <f t="shared" si="34"/>
        <v>-3.9999999999992042E-2</v>
      </c>
      <c r="V411" s="12">
        <f t="shared" si="31"/>
        <v>3.8800000000000097</v>
      </c>
    </row>
    <row r="412" spans="1:23" x14ac:dyDescent="0.3">
      <c r="B412" s="58">
        <v>44767</v>
      </c>
      <c r="C412" s="59">
        <v>76.150000000000006</v>
      </c>
      <c r="D412" s="59">
        <v>77.91</v>
      </c>
      <c r="E412" s="59">
        <v>75.349999999999994</v>
      </c>
      <c r="F412" s="59">
        <v>76</v>
      </c>
      <c r="G412" s="60">
        <v>1937</v>
      </c>
      <c r="H412" s="59" t="s">
        <v>23</v>
      </c>
      <c r="I412" s="63">
        <v>76.455299999999994</v>
      </c>
      <c r="J412" s="62">
        <v>78.900000000000006</v>
      </c>
      <c r="K412" s="59">
        <v>80.989999999999995</v>
      </c>
      <c r="L412" s="15">
        <v>78.14</v>
      </c>
      <c r="M412" s="59">
        <v>78.81</v>
      </c>
      <c r="N412" s="59">
        <v>78.83</v>
      </c>
      <c r="O412" s="60">
        <v>2770</v>
      </c>
      <c r="P412" s="63">
        <v>79.520899999999997</v>
      </c>
      <c r="Q412" s="60">
        <v>202516</v>
      </c>
      <c r="R412" s="64">
        <f t="shared" si="30"/>
        <v>218303.7</v>
      </c>
      <c r="S412" s="13">
        <f t="shared" si="32"/>
        <v>-6.3403499873193603E-4</v>
      </c>
      <c r="T412" s="12">
        <f t="shared" si="33"/>
        <v>-4.9999999999997158E-2</v>
      </c>
      <c r="U412" s="14">
        <f t="shared" si="34"/>
        <v>4.0000000000006253E-2</v>
      </c>
      <c r="V412" s="12">
        <f t="shared" si="31"/>
        <v>2.8499999999999943</v>
      </c>
      <c r="W412" t="s">
        <v>26</v>
      </c>
    </row>
    <row r="413" spans="1:23" x14ac:dyDescent="0.3">
      <c r="B413" s="58">
        <v>44768</v>
      </c>
      <c r="C413" s="59">
        <v>75.91</v>
      </c>
      <c r="D413" s="59">
        <v>77.02</v>
      </c>
      <c r="E413" s="59">
        <v>75.48</v>
      </c>
      <c r="F413" s="59">
        <v>76.3</v>
      </c>
      <c r="G413" s="60">
        <v>4817</v>
      </c>
      <c r="H413" s="59" t="s">
        <v>23</v>
      </c>
      <c r="I413" s="63">
        <v>76.441699999999997</v>
      </c>
      <c r="J413" s="62">
        <v>78.98</v>
      </c>
      <c r="K413" s="59">
        <v>79.95</v>
      </c>
      <c r="L413" s="59">
        <v>78.3</v>
      </c>
      <c r="M413" s="59">
        <v>79.12</v>
      </c>
      <c r="N413" s="59">
        <v>79.180000000000007</v>
      </c>
      <c r="O413" s="60">
        <v>2594</v>
      </c>
      <c r="P413" s="63">
        <v>79.303799999999995</v>
      </c>
      <c r="Q413" s="60">
        <v>202827</v>
      </c>
      <c r="R413" s="64">
        <f t="shared" si="30"/>
        <v>205237.28</v>
      </c>
      <c r="S413" s="13">
        <f t="shared" si="32"/>
        <v>3.9335109757645537E-3</v>
      </c>
      <c r="T413" s="12">
        <f t="shared" si="33"/>
        <v>0.31000000000000227</v>
      </c>
      <c r="U413" s="14">
        <f t="shared" si="34"/>
        <v>0.17000000000000171</v>
      </c>
      <c r="V413" s="12">
        <f t="shared" si="31"/>
        <v>1.6500000000000057</v>
      </c>
      <c r="W413" t="s">
        <v>27</v>
      </c>
    </row>
    <row r="414" spans="1:23" x14ac:dyDescent="0.3">
      <c r="B414" s="58">
        <v>44769</v>
      </c>
      <c r="C414" s="59">
        <v>76.36</v>
      </c>
      <c r="D414" s="59">
        <v>77.34</v>
      </c>
      <c r="E414" s="59">
        <v>75.430000000000007</v>
      </c>
      <c r="F414" s="59">
        <v>75.77</v>
      </c>
      <c r="G414" s="60">
        <v>1247</v>
      </c>
      <c r="H414" s="59" t="s">
        <v>23</v>
      </c>
      <c r="I414" s="63">
        <v>76.323599999999999</v>
      </c>
      <c r="J414" s="62">
        <v>79.34</v>
      </c>
      <c r="K414" s="59">
        <v>80.13</v>
      </c>
      <c r="L414" s="59">
        <v>78.19</v>
      </c>
      <c r="M414" s="59">
        <v>78.55</v>
      </c>
      <c r="N414" s="59">
        <v>78.680000000000007</v>
      </c>
      <c r="O414" s="60">
        <v>1971</v>
      </c>
      <c r="P414" s="63">
        <v>79.110799999999998</v>
      </c>
      <c r="Q414" s="60">
        <v>203216</v>
      </c>
      <c r="R414" s="64">
        <f t="shared" si="30"/>
        <v>154822.04999999999</v>
      </c>
      <c r="S414" s="13">
        <f t="shared" si="32"/>
        <v>-7.2042467138524469E-3</v>
      </c>
      <c r="T414" s="12">
        <f t="shared" si="33"/>
        <v>-0.57000000000000739</v>
      </c>
      <c r="U414" s="14">
        <f t="shared" si="34"/>
        <v>0.21999999999999886</v>
      </c>
      <c r="V414" s="12">
        <f t="shared" si="31"/>
        <v>1.9399999999999977</v>
      </c>
    </row>
    <row r="415" spans="1:23" x14ac:dyDescent="0.3">
      <c r="B415" s="58">
        <v>44770</v>
      </c>
      <c r="C415" s="59">
        <v>76.349999999999994</v>
      </c>
      <c r="D415" s="59">
        <v>79.41</v>
      </c>
      <c r="E415" s="59">
        <v>76.349999999999994</v>
      </c>
      <c r="F415" s="59">
        <v>78.59</v>
      </c>
      <c r="G415" s="60">
        <v>1877</v>
      </c>
      <c r="H415" s="59" t="s">
        <v>23</v>
      </c>
      <c r="I415" s="63">
        <v>77.964200000000005</v>
      </c>
      <c r="J415" s="62">
        <v>78.7</v>
      </c>
      <c r="K415" s="75">
        <v>82.41</v>
      </c>
      <c r="L415" s="59">
        <v>78.7</v>
      </c>
      <c r="M415" s="59">
        <v>81.27</v>
      </c>
      <c r="N415" s="59">
        <v>80.98</v>
      </c>
      <c r="O415" s="60">
        <v>4363</v>
      </c>
      <c r="P415" s="63">
        <v>80.572299999999998</v>
      </c>
      <c r="Q415" s="60">
        <v>203939</v>
      </c>
      <c r="R415" s="64">
        <f t="shared" si="30"/>
        <v>354581.01</v>
      </c>
      <c r="S415" s="13">
        <f t="shared" si="32"/>
        <v>3.4627625716104449E-2</v>
      </c>
      <c r="T415" s="12">
        <f t="shared" si="33"/>
        <v>2.7199999999999989</v>
      </c>
      <c r="U415" s="14">
        <f t="shared" si="34"/>
        <v>0.15000000000000568</v>
      </c>
      <c r="V415" s="12">
        <f t="shared" si="31"/>
        <v>3.7099999999999937</v>
      </c>
      <c r="W415" t="s">
        <v>28</v>
      </c>
    </row>
    <row r="416" spans="1:23" s="24" customFormat="1" x14ac:dyDescent="0.3">
      <c r="A416" s="74">
        <f>+M416/M411-1</f>
        <v>2.434694395130621E-2</v>
      </c>
      <c r="B416" s="65">
        <v>44771</v>
      </c>
      <c r="C416" s="66">
        <v>78.150000000000006</v>
      </c>
      <c r="D416" s="66">
        <v>78.290000000000006</v>
      </c>
      <c r="E416" s="66">
        <v>77.37</v>
      </c>
      <c r="F416" s="66">
        <v>78.180000000000007</v>
      </c>
      <c r="G416" s="67">
        <v>1627</v>
      </c>
      <c r="H416" s="66" t="s">
        <v>23</v>
      </c>
      <c r="I416" s="70">
        <v>77.865700000000004</v>
      </c>
      <c r="J416" s="69">
        <v>81.16</v>
      </c>
      <c r="K416" s="69">
        <v>81.75</v>
      </c>
      <c r="L416" s="66">
        <v>79.959999999999994</v>
      </c>
      <c r="M416" s="66">
        <v>80.78</v>
      </c>
      <c r="N416" s="66">
        <v>80.62</v>
      </c>
      <c r="O416" s="67">
        <v>2728</v>
      </c>
      <c r="P416" s="70">
        <v>80.5154</v>
      </c>
      <c r="Q416" s="67">
        <v>203736</v>
      </c>
      <c r="R416" s="71">
        <f t="shared" si="30"/>
        <v>220367.84</v>
      </c>
      <c r="S416" s="72">
        <f t="shared" si="32"/>
        <v>-6.0292850990524283E-3</v>
      </c>
      <c r="T416" s="73">
        <f t="shared" si="33"/>
        <v>-0.48999999999999488</v>
      </c>
      <c r="U416" s="14">
        <f t="shared" si="34"/>
        <v>-0.10999999999999943</v>
      </c>
      <c r="V416" s="73">
        <f t="shared" si="31"/>
        <v>1.7900000000000063</v>
      </c>
      <c r="W416" s="24" t="s">
        <v>29</v>
      </c>
    </row>
    <row r="417" spans="1:23" x14ac:dyDescent="0.3">
      <c r="B417" s="76">
        <v>44774</v>
      </c>
      <c r="C417" s="77">
        <v>78.2</v>
      </c>
      <c r="D417" s="77">
        <v>80.430000000000007</v>
      </c>
      <c r="E417" s="77">
        <v>78.2</v>
      </c>
      <c r="F417" s="77">
        <v>80.180000000000007</v>
      </c>
      <c r="G417" s="78">
        <v>1303</v>
      </c>
      <c r="H417" s="77" t="s">
        <v>23</v>
      </c>
      <c r="I417" s="81">
        <v>79.626599999999996</v>
      </c>
      <c r="J417" s="80">
        <v>80.69</v>
      </c>
      <c r="K417" s="77">
        <v>83.08</v>
      </c>
      <c r="L417" s="79">
        <v>80.540000000000006</v>
      </c>
      <c r="M417" s="77">
        <v>82.78</v>
      </c>
      <c r="N417" s="79">
        <v>82.8</v>
      </c>
      <c r="O417" s="78">
        <v>1747</v>
      </c>
      <c r="P417" s="81">
        <v>82.102500000000006</v>
      </c>
      <c r="Q417" s="78">
        <v>204211</v>
      </c>
      <c r="R417" s="82">
        <f t="shared" si="30"/>
        <v>144616.66</v>
      </c>
      <c r="S417" s="13">
        <f t="shared" si="32"/>
        <v>2.4758603614756236E-2</v>
      </c>
      <c r="T417" s="12">
        <f t="shared" si="33"/>
        <v>2</v>
      </c>
      <c r="U417" s="14">
        <f t="shared" si="34"/>
        <v>-9.0000000000003411E-2</v>
      </c>
      <c r="V417" s="12">
        <f t="shared" si="31"/>
        <v>2.539999999999992</v>
      </c>
    </row>
    <row r="418" spans="1:23" x14ac:dyDescent="0.3">
      <c r="B418" s="76">
        <v>44775</v>
      </c>
      <c r="C418" s="77">
        <v>79.53</v>
      </c>
      <c r="D418" s="77">
        <v>81.78</v>
      </c>
      <c r="E418" s="77">
        <v>79.53</v>
      </c>
      <c r="F418" s="77">
        <v>81.56</v>
      </c>
      <c r="G418" s="78">
        <v>1864</v>
      </c>
      <c r="H418" s="77" t="s">
        <v>23</v>
      </c>
      <c r="I418" s="81">
        <v>81.103899999999996</v>
      </c>
      <c r="J418" s="80">
        <v>82.04</v>
      </c>
      <c r="K418" s="77">
        <v>84.41</v>
      </c>
      <c r="L418" s="77">
        <v>81.93</v>
      </c>
      <c r="M418" s="77">
        <v>84.22</v>
      </c>
      <c r="N418" s="77">
        <v>83.87</v>
      </c>
      <c r="O418" s="78">
        <v>4895</v>
      </c>
      <c r="P418" s="81">
        <v>83.494699999999995</v>
      </c>
      <c r="Q418" s="78">
        <v>204148</v>
      </c>
      <c r="R418" s="82">
        <f t="shared" si="30"/>
        <v>412256.9</v>
      </c>
      <c r="S418" s="13">
        <f t="shared" si="32"/>
        <v>1.7395506160908347E-2</v>
      </c>
      <c r="T418" s="12">
        <f t="shared" si="33"/>
        <v>1.4399999999999977</v>
      </c>
      <c r="U418" s="14">
        <f t="shared" si="34"/>
        <v>-0.73999999999999488</v>
      </c>
      <c r="V418" s="12">
        <f t="shared" si="31"/>
        <v>2.4799999999999898</v>
      </c>
    </row>
    <row r="419" spans="1:23" x14ac:dyDescent="0.3">
      <c r="B419" s="76">
        <v>44776</v>
      </c>
      <c r="C419" s="77">
        <v>82.57</v>
      </c>
      <c r="D419" s="77">
        <v>83.71</v>
      </c>
      <c r="E419" s="77">
        <v>82.57</v>
      </c>
      <c r="F419" s="77">
        <v>83.6</v>
      </c>
      <c r="G419" s="78">
        <v>650</v>
      </c>
      <c r="H419" s="77" t="s">
        <v>23</v>
      </c>
      <c r="I419" s="81">
        <v>83.229100000000003</v>
      </c>
      <c r="J419" s="80">
        <v>84.11</v>
      </c>
      <c r="K419" s="77">
        <v>86.42</v>
      </c>
      <c r="L419" s="77">
        <v>83.96</v>
      </c>
      <c r="M419" s="77">
        <v>86.3</v>
      </c>
      <c r="N419" s="77">
        <v>86.04</v>
      </c>
      <c r="O419" s="78">
        <v>2578</v>
      </c>
      <c r="P419" s="81">
        <v>85.9041</v>
      </c>
      <c r="Q419" s="78">
        <v>204776</v>
      </c>
      <c r="R419" s="82">
        <f t="shared" si="30"/>
        <v>222481.4</v>
      </c>
      <c r="S419" s="13">
        <f t="shared" si="32"/>
        <v>2.4697221562574256E-2</v>
      </c>
      <c r="T419" s="12">
        <f t="shared" si="33"/>
        <v>2.0799999999999983</v>
      </c>
      <c r="U419" s="14">
        <f t="shared" si="34"/>
        <v>-0.10999999999999943</v>
      </c>
      <c r="V419" s="12">
        <f t="shared" si="31"/>
        <v>2.460000000000008</v>
      </c>
    </row>
    <row r="420" spans="1:23" x14ac:dyDescent="0.3">
      <c r="B420" s="76">
        <v>44777</v>
      </c>
      <c r="C420" s="77">
        <v>83.86</v>
      </c>
      <c r="D420" s="77">
        <v>84.45</v>
      </c>
      <c r="E420" s="77">
        <v>83.66</v>
      </c>
      <c r="F420" s="77">
        <v>83.8</v>
      </c>
      <c r="G420" s="78">
        <v>957</v>
      </c>
      <c r="H420" s="77" t="s">
        <v>23</v>
      </c>
      <c r="I420" s="81">
        <v>84.139099999999999</v>
      </c>
      <c r="J420" s="80">
        <v>85.67</v>
      </c>
      <c r="K420" s="77">
        <v>87.22</v>
      </c>
      <c r="L420" s="77">
        <v>85.67</v>
      </c>
      <c r="M420" s="77">
        <v>86.56</v>
      </c>
      <c r="N420" s="77">
        <v>86.65</v>
      </c>
      <c r="O420" s="78">
        <v>3933</v>
      </c>
      <c r="P420" s="81">
        <v>86.763400000000004</v>
      </c>
      <c r="Q420" s="78">
        <v>206243</v>
      </c>
      <c r="R420" s="82">
        <f t="shared" si="30"/>
        <v>340440.48</v>
      </c>
      <c r="S420" s="13">
        <f t="shared" si="32"/>
        <v>3.0127462340672206E-3</v>
      </c>
      <c r="T420" s="12">
        <f t="shared" si="33"/>
        <v>0.26000000000000512</v>
      </c>
      <c r="U420" s="14">
        <f t="shared" si="34"/>
        <v>-0.62999999999999545</v>
      </c>
      <c r="V420" s="12">
        <f t="shared" si="31"/>
        <v>1.5499999999999972</v>
      </c>
    </row>
    <row r="421" spans="1:23" s="24" customFormat="1" x14ac:dyDescent="0.3">
      <c r="A421" s="74">
        <f>+M421/M416-1</f>
        <v>7.8979945531072016E-2</v>
      </c>
      <c r="B421" s="83">
        <v>44778</v>
      </c>
      <c r="C421" s="84">
        <v>84.41</v>
      </c>
      <c r="D421" s="84">
        <v>84.91</v>
      </c>
      <c r="E421" s="84">
        <v>83.97</v>
      </c>
      <c r="F421" s="84">
        <v>84.37</v>
      </c>
      <c r="G421" s="85">
        <v>2597</v>
      </c>
      <c r="H421" s="84" t="s">
        <v>23</v>
      </c>
      <c r="I421" s="88">
        <v>84.554199999999994</v>
      </c>
      <c r="J421" s="87">
        <v>86.69</v>
      </c>
      <c r="K421" s="87">
        <v>87.8</v>
      </c>
      <c r="L421" s="84">
        <v>86.31</v>
      </c>
      <c r="M421" s="84">
        <v>87.16</v>
      </c>
      <c r="N421" s="84">
        <v>87.38</v>
      </c>
      <c r="O421" s="85">
        <v>2959</v>
      </c>
      <c r="P421" s="88">
        <v>87.286299999999997</v>
      </c>
      <c r="Q421" s="85">
        <v>207423</v>
      </c>
      <c r="R421" s="89">
        <f t="shared" si="30"/>
        <v>257906.44</v>
      </c>
      <c r="S421" s="72">
        <f t="shared" si="32"/>
        <v>6.9316081330867974E-3</v>
      </c>
      <c r="T421" s="73">
        <f t="shared" si="33"/>
        <v>0.59999999999999432</v>
      </c>
      <c r="U421" s="14">
        <f t="shared" si="34"/>
        <v>0.12999999999999545</v>
      </c>
      <c r="V421" s="73">
        <f t="shared" si="31"/>
        <v>1.4899999999999949</v>
      </c>
    </row>
    <row r="422" spans="1:23" x14ac:dyDescent="0.3">
      <c r="B422" s="76">
        <v>44781</v>
      </c>
      <c r="C422" s="77">
        <v>85.08</v>
      </c>
      <c r="D422" s="77">
        <v>85.08</v>
      </c>
      <c r="E422" s="77">
        <v>83.37</v>
      </c>
      <c r="F422" s="77">
        <v>83.42</v>
      </c>
      <c r="G422" s="78">
        <v>1357</v>
      </c>
      <c r="H422" s="77" t="s">
        <v>23</v>
      </c>
      <c r="I422" s="81">
        <v>84.209100000000007</v>
      </c>
      <c r="J422" s="90">
        <v>86.87</v>
      </c>
      <c r="K422" s="79">
        <v>87.71</v>
      </c>
      <c r="L422" s="79">
        <v>86.08</v>
      </c>
      <c r="M422" s="77">
        <v>86.22</v>
      </c>
      <c r="N422" s="79">
        <v>86.62</v>
      </c>
      <c r="O422" s="78">
        <v>2417</v>
      </c>
      <c r="P422" s="81">
        <v>86.994399999999999</v>
      </c>
      <c r="Q422" s="78">
        <v>208354</v>
      </c>
      <c r="R422" s="82">
        <f t="shared" si="30"/>
        <v>208393.74</v>
      </c>
      <c r="S422" s="13">
        <f t="shared" si="32"/>
        <v>-1.078476365305181E-2</v>
      </c>
      <c r="T422" s="12">
        <f t="shared" si="33"/>
        <v>-0.93999999999999773</v>
      </c>
      <c r="U422" s="14">
        <f t="shared" si="34"/>
        <v>-0.28999999999999204</v>
      </c>
      <c r="V422" s="12">
        <f t="shared" si="31"/>
        <v>1.6299999999999955</v>
      </c>
    </row>
    <row r="423" spans="1:23" x14ac:dyDescent="0.3">
      <c r="B423" s="76">
        <v>44782</v>
      </c>
      <c r="C423" s="77">
        <v>84.12</v>
      </c>
      <c r="D423" s="77">
        <v>85.66</v>
      </c>
      <c r="E423" s="77">
        <v>83.7</v>
      </c>
      <c r="F423" s="77">
        <v>85.53</v>
      </c>
      <c r="G423" s="78">
        <v>549</v>
      </c>
      <c r="H423" s="77" t="s">
        <v>23</v>
      </c>
      <c r="I423" s="81">
        <v>84.780500000000004</v>
      </c>
      <c r="J423" s="80">
        <v>86.86</v>
      </c>
      <c r="K423" s="77">
        <v>88.58</v>
      </c>
      <c r="L423" s="77">
        <v>86.42</v>
      </c>
      <c r="M423" s="77">
        <v>88.43</v>
      </c>
      <c r="N423" s="77">
        <v>87.9</v>
      </c>
      <c r="O423" s="78">
        <v>2636</v>
      </c>
      <c r="P423" s="81">
        <v>87.9054</v>
      </c>
      <c r="Q423" s="78">
        <v>209017</v>
      </c>
      <c r="R423" s="82">
        <f t="shared" si="30"/>
        <v>233101.48</v>
      </c>
      <c r="S423" s="13">
        <f t="shared" si="32"/>
        <v>2.5632103920204319E-2</v>
      </c>
      <c r="T423" s="12">
        <f t="shared" si="33"/>
        <v>2.210000000000008</v>
      </c>
      <c r="U423" s="14">
        <f t="shared" si="34"/>
        <v>0.64000000000000057</v>
      </c>
      <c r="V423" s="12">
        <f t="shared" si="31"/>
        <v>2.1599999999999966</v>
      </c>
    </row>
    <row r="424" spans="1:23" x14ac:dyDescent="0.3">
      <c r="B424" s="76">
        <v>44783</v>
      </c>
      <c r="C424" s="77">
        <v>85.57</v>
      </c>
      <c r="D424" s="77">
        <v>85.85</v>
      </c>
      <c r="E424" s="77">
        <v>84.15</v>
      </c>
      <c r="F424" s="77">
        <v>85.53</v>
      </c>
      <c r="G424" s="78">
        <v>1449</v>
      </c>
      <c r="H424" s="77" t="s">
        <v>23</v>
      </c>
      <c r="I424" s="81">
        <v>85.027799999999999</v>
      </c>
      <c r="J424" s="90">
        <v>88.1</v>
      </c>
      <c r="K424" s="79">
        <v>88.73</v>
      </c>
      <c r="L424" s="77">
        <v>86.9</v>
      </c>
      <c r="M424" s="77">
        <v>88.4</v>
      </c>
      <c r="N424" s="77">
        <v>88.39</v>
      </c>
      <c r="O424" s="78">
        <v>1637</v>
      </c>
      <c r="P424" s="81">
        <v>87.811000000000007</v>
      </c>
      <c r="Q424" s="78">
        <v>209639</v>
      </c>
      <c r="R424" s="82">
        <f t="shared" si="30"/>
        <v>144710.80000000002</v>
      </c>
      <c r="S424" s="13">
        <f t="shared" si="32"/>
        <v>-3.3925138527646226E-4</v>
      </c>
      <c r="T424" s="12">
        <f t="shared" si="33"/>
        <v>-3.0000000000001137E-2</v>
      </c>
      <c r="U424" s="14">
        <f t="shared" si="34"/>
        <v>-0.33000000000001251</v>
      </c>
      <c r="V424" s="12">
        <f t="shared" si="31"/>
        <v>1.8299999999999983</v>
      </c>
      <c r="W424" t="s">
        <v>30</v>
      </c>
    </row>
    <row r="425" spans="1:23" x14ac:dyDescent="0.3">
      <c r="B425" s="76">
        <v>44784</v>
      </c>
      <c r="C425" s="77">
        <v>85.35</v>
      </c>
      <c r="D425" s="77">
        <v>87.62</v>
      </c>
      <c r="E425" s="77">
        <v>85.35</v>
      </c>
      <c r="F425" s="77">
        <v>87.17</v>
      </c>
      <c r="G425" s="78">
        <v>936</v>
      </c>
      <c r="H425" s="77" t="s">
        <v>23</v>
      </c>
      <c r="I425" s="81">
        <v>87.015100000000004</v>
      </c>
      <c r="J425" s="90">
        <v>88.19</v>
      </c>
      <c r="K425" s="91">
        <v>90.5</v>
      </c>
      <c r="L425" s="77">
        <v>88.05</v>
      </c>
      <c r="M425" s="77">
        <v>90.04</v>
      </c>
      <c r="N425" s="77">
        <v>89.6</v>
      </c>
      <c r="O425" s="78">
        <v>4752</v>
      </c>
      <c r="P425" s="81">
        <v>89.719399999999993</v>
      </c>
      <c r="Q425" s="78">
        <v>208329</v>
      </c>
      <c r="R425" s="82">
        <f t="shared" si="30"/>
        <v>427870.08</v>
      </c>
      <c r="S425" s="13">
        <f t="shared" si="32"/>
        <v>1.8552036199094957E-2</v>
      </c>
      <c r="T425" s="12">
        <f t="shared" si="33"/>
        <v>1.6400000000000006</v>
      </c>
      <c r="U425" s="14">
        <f t="shared" si="34"/>
        <v>-0.21000000000000796</v>
      </c>
      <c r="V425" s="12">
        <f t="shared" si="31"/>
        <v>2.4500000000000028</v>
      </c>
    </row>
    <row r="426" spans="1:23" s="24" customFormat="1" x14ac:dyDescent="0.3">
      <c r="A426" s="74">
        <f>+M426/M421-1</f>
        <v>4.8416704910509312E-2</v>
      </c>
      <c r="B426" s="83">
        <v>44785</v>
      </c>
      <c r="C426" s="84">
        <v>87.12</v>
      </c>
      <c r="D426" s="84">
        <v>88.76</v>
      </c>
      <c r="E426" s="84">
        <v>87</v>
      </c>
      <c r="F426" s="84">
        <v>88.49</v>
      </c>
      <c r="G426" s="85">
        <v>1983</v>
      </c>
      <c r="H426" s="84" t="s">
        <v>23</v>
      </c>
      <c r="I426" s="88">
        <v>87.750799999999998</v>
      </c>
      <c r="J426" s="92">
        <v>89.69</v>
      </c>
      <c r="K426" s="93">
        <v>91.73</v>
      </c>
      <c r="L426" s="84">
        <v>89.63</v>
      </c>
      <c r="M426" s="84">
        <v>91.38</v>
      </c>
      <c r="N426" s="84">
        <v>91.61</v>
      </c>
      <c r="O426" s="85">
        <v>1552</v>
      </c>
      <c r="P426" s="88">
        <v>90.712699999999998</v>
      </c>
      <c r="Q426" s="85">
        <v>208738</v>
      </c>
      <c r="R426" s="89">
        <f t="shared" si="30"/>
        <v>141821.75999999998</v>
      </c>
      <c r="S426" s="72">
        <f t="shared" si="32"/>
        <v>1.4882274544646634E-2</v>
      </c>
      <c r="T426" s="73">
        <f t="shared" si="33"/>
        <v>1.3399999999999892</v>
      </c>
      <c r="U426" s="14">
        <f t="shared" si="34"/>
        <v>-0.35000000000000853</v>
      </c>
      <c r="V426" s="73">
        <f t="shared" si="31"/>
        <v>2.1000000000000085</v>
      </c>
    </row>
    <row r="427" spans="1:23" x14ac:dyDescent="0.3">
      <c r="B427" s="76">
        <v>44788</v>
      </c>
      <c r="C427" s="77">
        <v>89.01</v>
      </c>
      <c r="D427" s="77">
        <v>90.2</v>
      </c>
      <c r="E427" s="77">
        <v>88.2</v>
      </c>
      <c r="F427" s="77">
        <v>90.4</v>
      </c>
      <c r="G427" s="78">
        <v>412</v>
      </c>
      <c r="H427" s="77" t="s">
        <v>23</v>
      </c>
      <c r="I427" s="81">
        <v>89.273300000000006</v>
      </c>
      <c r="J427" s="90">
        <v>91.52</v>
      </c>
      <c r="K427" s="94">
        <v>93.5</v>
      </c>
      <c r="L427" s="79">
        <v>91.2</v>
      </c>
      <c r="M427" s="77">
        <v>93.42</v>
      </c>
      <c r="N427" s="79">
        <v>93.21</v>
      </c>
      <c r="O427" s="78">
        <v>1429</v>
      </c>
      <c r="P427" s="81">
        <v>92.311000000000007</v>
      </c>
      <c r="Q427" s="78">
        <v>208901</v>
      </c>
      <c r="R427" s="82">
        <f t="shared" si="30"/>
        <v>133497.18</v>
      </c>
      <c r="S427" s="13">
        <f t="shared" si="32"/>
        <v>2.2324359816152439E-2</v>
      </c>
      <c r="T427" s="12">
        <f t="shared" si="33"/>
        <v>2.0400000000000063</v>
      </c>
      <c r="U427" s="14">
        <f t="shared" si="34"/>
        <v>0.14000000000000057</v>
      </c>
      <c r="V427" s="12">
        <f t="shared" si="31"/>
        <v>2.2999999999999972</v>
      </c>
    </row>
    <row r="428" spans="1:23" x14ac:dyDescent="0.3">
      <c r="B428" s="76">
        <v>44789</v>
      </c>
      <c r="C428" s="77">
        <v>90.25</v>
      </c>
      <c r="D428" s="77">
        <v>92.2</v>
      </c>
      <c r="E428" s="77">
        <v>90.22</v>
      </c>
      <c r="F428" s="77">
        <v>91.68</v>
      </c>
      <c r="G428" s="78">
        <v>811</v>
      </c>
      <c r="H428" s="77" t="s">
        <v>23</v>
      </c>
      <c r="I428" s="81">
        <v>91.358900000000006</v>
      </c>
      <c r="J428" s="80">
        <v>92.81</v>
      </c>
      <c r="K428" s="75">
        <v>95.3</v>
      </c>
      <c r="L428" s="77">
        <v>92.79</v>
      </c>
      <c r="M428" s="77">
        <v>94.71</v>
      </c>
      <c r="N428" s="77">
        <v>95.04</v>
      </c>
      <c r="O428" s="78">
        <v>2839</v>
      </c>
      <c r="P428" s="81">
        <v>94.048000000000002</v>
      </c>
      <c r="Q428" s="78">
        <v>208897</v>
      </c>
      <c r="R428" s="82">
        <f t="shared" si="30"/>
        <v>268881.69</v>
      </c>
      <c r="S428" s="13">
        <f t="shared" si="32"/>
        <v>1.3808606294155368E-2</v>
      </c>
      <c r="T428" s="12">
        <f t="shared" si="33"/>
        <v>1.289999999999992</v>
      </c>
      <c r="U428" s="14">
        <f t="shared" si="34"/>
        <v>-0.60999999999999943</v>
      </c>
      <c r="V428" s="12">
        <f t="shared" si="31"/>
        <v>2.5099999999999909</v>
      </c>
      <c r="W428" t="s">
        <v>31</v>
      </c>
    </row>
    <row r="429" spans="1:23" x14ac:dyDescent="0.3">
      <c r="B429" s="76">
        <v>44790</v>
      </c>
      <c r="C429" s="77">
        <v>92.6</v>
      </c>
      <c r="D429" s="77">
        <v>96.01</v>
      </c>
      <c r="E429" s="77">
        <v>92.6</v>
      </c>
      <c r="F429" s="77">
        <v>95.4</v>
      </c>
      <c r="G429" s="78">
        <v>1290</v>
      </c>
      <c r="H429" s="77" t="s">
        <v>23</v>
      </c>
      <c r="I429" s="81">
        <v>94.698099999999997</v>
      </c>
      <c r="J429" s="80">
        <v>95</v>
      </c>
      <c r="K429" s="75">
        <v>99.22</v>
      </c>
      <c r="L429" s="77">
        <v>95</v>
      </c>
      <c r="M429" s="77">
        <v>98.58</v>
      </c>
      <c r="N429" s="77">
        <v>99.14</v>
      </c>
      <c r="O429" s="78">
        <v>3936</v>
      </c>
      <c r="P429" s="81">
        <v>97.615300000000005</v>
      </c>
      <c r="Q429" s="78">
        <v>208507</v>
      </c>
      <c r="R429" s="82">
        <f t="shared" si="30"/>
        <v>388010.88</v>
      </c>
      <c r="S429" s="13">
        <f t="shared" si="32"/>
        <v>4.0861577446943409E-2</v>
      </c>
      <c r="T429" s="12">
        <f t="shared" si="33"/>
        <v>3.8700000000000045</v>
      </c>
      <c r="U429" s="14">
        <f t="shared" si="34"/>
        <v>0.29000000000000625</v>
      </c>
      <c r="V429" s="12">
        <f t="shared" si="31"/>
        <v>4.2199999999999989</v>
      </c>
    </row>
    <row r="430" spans="1:23" x14ac:dyDescent="0.3">
      <c r="B430" s="76">
        <v>44791</v>
      </c>
      <c r="C430" s="77">
        <v>95.77</v>
      </c>
      <c r="D430" s="77">
        <v>96.64</v>
      </c>
      <c r="E430" s="77">
        <v>93.14</v>
      </c>
      <c r="F430" s="77">
        <v>95.63</v>
      </c>
      <c r="G430" s="78">
        <v>1379</v>
      </c>
      <c r="H430" s="77" t="s">
        <v>23</v>
      </c>
      <c r="I430" s="81">
        <v>95.743200000000002</v>
      </c>
      <c r="J430" s="90">
        <v>99.05</v>
      </c>
      <c r="K430" s="91">
        <v>100.24</v>
      </c>
      <c r="L430" s="77">
        <v>95.5</v>
      </c>
      <c r="M430" s="77">
        <v>98.83</v>
      </c>
      <c r="N430" s="77">
        <v>99.16</v>
      </c>
      <c r="O430" s="78">
        <v>3153</v>
      </c>
      <c r="P430" s="81">
        <v>98.111000000000004</v>
      </c>
      <c r="Q430" s="78">
        <v>208810</v>
      </c>
      <c r="R430" s="82">
        <f t="shared" si="30"/>
        <v>311610.99</v>
      </c>
      <c r="S430" s="13">
        <f t="shared" si="32"/>
        <v>2.5360113613308588E-3</v>
      </c>
      <c r="T430" s="12">
        <f t="shared" si="33"/>
        <v>0.25</v>
      </c>
      <c r="U430" s="14">
        <f t="shared" si="34"/>
        <v>0.46999999999999886</v>
      </c>
      <c r="V430" s="12">
        <f t="shared" si="31"/>
        <v>4.7399999999999949</v>
      </c>
    </row>
    <row r="431" spans="1:23" s="24" customFormat="1" x14ac:dyDescent="0.3">
      <c r="A431" s="74">
        <f>+M431/M426-1</f>
        <v>0.10308601444517396</v>
      </c>
      <c r="B431" s="83">
        <v>44792</v>
      </c>
      <c r="C431" s="84">
        <v>96.51</v>
      </c>
      <c r="D431" s="84">
        <v>98.6</v>
      </c>
      <c r="E431" s="84">
        <v>95.65</v>
      </c>
      <c r="F431" s="84">
        <v>97.59</v>
      </c>
      <c r="G431" s="85">
        <v>900</v>
      </c>
      <c r="H431" s="84" t="s">
        <v>23</v>
      </c>
      <c r="I431" s="88">
        <v>97.143000000000001</v>
      </c>
      <c r="J431" s="92">
        <v>98.83</v>
      </c>
      <c r="K431" s="95">
        <v>101.95</v>
      </c>
      <c r="L431" s="84">
        <v>98.69</v>
      </c>
      <c r="M431" s="84">
        <v>100.8</v>
      </c>
      <c r="N431" s="84">
        <v>101.09</v>
      </c>
      <c r="O431" s="85">
        <v>2351</v>
      </c>
      <c r="P431" s="88">
        <v>100.4645</v>
      </c>
      <c r="Q431" s="85">
        <v>208772</v>
      </c>
      <c r="R431" s="89">
        <f t="shared" si="30"/>
        <v>236980.8</v>
      </c>
      <c r="S431" s="72">
        <f t="shared" si="32"/>
        <v>1.993321865830211E-2</v>
      </c>
      <c r="T431" s="73">
        <f t="shared" si="33"/>
        <v>1.9699999999999989</v>
      </c>
      <c r="U431" s="96">
        <f t="shared" si="34"/>
        <v>0</v>
      </c>
      <c r="V431" s="73">
        <f t="shared" si="31"/>
        <v>3.2600000000000051</v>
      </c>
    </row>
    <row r="432" spans="1:23" x14ac:dyDescent="0.3">
      <c r="B432" s="76">
        <v>44795</v>
      </c>
      <c r="C432" s="77">
        <v>96.58</v>
      </c>
      <c r="D432" s="77">
        <v>97.28</v>
      </c>
      <c r="E432" s="77">
        <v>90.48</v>
      </c>
      <c r="F432" s="77">
        <v>91.75</v>
      </c>
      <c r="G432" s="78">
        <v>1266</v>
      </c>
      <c r="H432" s="77" t="s">
        <v>23</v>
      </c>
      <c r="I432" s="81">
        <v>95.5047</v>
      </c>
      <c r="J432" s="90">
        <v>101.29</v>
      </c>
      <c r="K432" s="79">
        <v>101.29</v>
      </c>
      <c r="L432" s="79">
        <v>93.62</v>
      </c>
      <c r="M432" s="77">
        <v>94.94</v>
      </c>
      <c r="N432" s="79">
        <v>95.82</v>
      </c>
      <c r="O432" s="78">
        <v>3150</v>
      </c>
      <c r="P432" s="81">
        <v>97.803100000000001</v>
      </c>
      <c r="Q432" s="78">
        <v>208560</v>
      </c>
      <c r="R432" s="82">
        <f t="shared" si="30"/>
        <v>299061</v>
      </c>
      <c r="S432" s="13">
        <f t="shared" si="32"/>
        <v>-5.813492063492065E-2</v>
      </c>
      <c r="T432" s="12">
        <f t="shared" si="33"/>
        <v>-5.8599999999999994</v>
      </c>
      <c r="U432" s="14">
        <f t="shared" si="34"/>
        <v>0.49000000000000909</v>
      </c>
      <c r="V432" s="12">
        <f t="shared" si="31"/>
        <v>7.6700000000000017</v>
      </c>
      <c r="W432" t="s">
        <v>32</v>
      </c>
    </row>
    <row r="433" spans="1:23" x14ac:dyDescent="0.3">
      <c r="B433" s="76">
        <v>44796</v>
      </c>
      <c r="C433" s="77">
        <v>92.81</v>
      </c>
      <c r="D433" s="77">
        <v>93.22</v>
      </c>
      <c r="E433" s="77">
        <v>88.47</v>
      </c>
      <c r="F433" s="77">
        <v>88.86</v>
      </c>
      <c r="G433" s="78">
        <v>2290</v>
      </c>
      <c r="H433" s="77" t="s">
        <v>23</v>
      </c>
      <c r="I433" s="81">
        <v>90.4465</v>
      </c>
      <c r="J433" s="80">
        <v>95.53</v>
      </c>
      <c r="K433" s="77">
        <v>96.76</v>
      </c>
      <c r="L433" s="77">
        <v>91.8</v>
      </c>
      <c r="M433" s="77">
        <v>92.1</v>
      </c>
      <c r="N433" s="77">
        <v>92.59</v>
      </c>
      <c r="O433" s="78">
        <v>1751</v>
      </c>
      <c r="P433" s="81">
        <v>93.804199999999994</v>
      </c>
      <c r="Q433" s="78">
        <v>209327</v>
      </c>
      <c r="R433" s="82">
        <f t="shared" si="30"/>
        <v>161267.09999999998</v>
      </c>
      <c r="S433" s="13">
        <f t="shared" si="32"/>
        <v>-2.9913629660838437E-2</v>
      </c>
      <c r="T433" s="12">
        <f t="shared" si="33"/>
        <v>-2.8400000000000034</v>
      </c>
      <c r="U433" s="14">
        <f t="shared" si="34"/>
        <v>0.59000000000000341</v>
      </c>
      <c r="V433" s="12">
        <f t="shared" si="31"/>
        <v>4.960000000000008</v>
      </c>
    </row>
    <row r="434" spans="1:23" x14ac:dyDescent="0.3">
      <c r="B434" s="76">
        <v>44797</v>
      </c>
      <c r="C434" s="77">
        <v>89.86</v>
      </c>
      <c r="D434" s="77">
        <v>90.74</v>
      </c>
      <c r="E434" s="77">
        <v>88.03</v>
      </c>
      <c r="F434" s="77">
        <v>88.78</v>
      </c>
      <c r="G434" s="78">
        <v>346</v>
      </c>
      <c r="H434" s="77" t="s">
        <v>23</v>
      </c>
      <c r="I434" s="81">
        <v>89.125399999999999</v>
      </c>
      <c r="J434" s="90">
        <v>92.77</v>
      </c>
      <c r="K434" s="77">
        <v>93.99</v>
      </c>
      <c r="L434" s="77">
        <v>91.41</v>
      </c>
      <c r="M434" s="77">
        <v>92.22</v>
      </c>
      <c r="N434" s="77">
        <v>92.56</v>
      </c>
      <c r="O434" s="78">
        <v>3369</v>
      </c>
      <c r="P434" s="81">
        <v>92.584100000000007</v>
      </c>
      <c r="Q434" s="78">
        <v>209792</v>
      </c>
      <c r="R434" s="82">
        <f t="shared" si="30"/>
        <v>310689.18</v>
      </c>
      <c r="S434" s="13">
        <f t="shared" si="32"/>
        <v>1.3029315960912946E-3</v>
      </c>
      <c r="T434" s="12">
        <f t="shared" si="33"/>
        <v>0.12000000000000455</v>
      </c>
      <c r="U434" s="14">
        <f t="shared" si="34"/>
        <v>0.67000000000000171</v>
      </c>
      <c r="V434" s="12">
        <f t="shared" si="31"/>
        <v>2.5799999999999983</v>
      </c>
    </row>
    <row r="435" spans="1:23" x14ac:dyDescent="0.3">
      <c r="B435" s="76">
        <v>44798</v>
      </c>
      <c r="C435" s="77">
        <v>88.51</v>
      </c>
      <c r="D435" s="77">
        <v>89.51</v>
      </c>
      <c r="E435" s="77">
        <v>86.79</v>
      </c>
      <c r="F435" s="77">
        <v>88.86</v>
      </c>
      <c r="G435" s="78">
        <v>2270</v>
      </c>
      <c r="H435" s="77" t="s">
        <v>23</v>
      </c>
      <c r="I435" s="81">
        <v>88.585400000000007</v>
      </c>
      <c r="J435" s="90">
        <v>91.81</v>
      </c>
      <c r="K435" s="77">
        <v>93.43</v>
      </c>
      <c r="L435" s="77">
        <v>90.27</v>
      </c>
      <c r="M435" s="77">
        <v>92.33</v>
      </c>
      <c r="N435" s="77">
        <v>91.44</v>
      </c>
      <c r="O435" s="78">
        <v>2062</v>
      </c>
      <c r="P435" s="81">
        <v>91.913799999999995</v>
      </c>
      <c r="Q435" s="78">
        <v>210135</v>
      </c>
      <c r="R435" s="82">
        <f t="shared" si="30"/>
        <v>190384.46</v>
      </c>
      <c r="S435" s="13">
        <f t="shared" si="32"/>
        <v>1.1927998265017781E-3</v>
      </c>
      <c r="T435" s="12">
        <f t="shared" si="33"/>
        <v>0.10999999999999943</v>
      </c>
      <c r="U435" s="14">
        <f t="shared" si="34"/>
        <v>-0.40999999999999659</v>
      </c>
      <c r="V435" s="12">
        <f t="shared" si="31"/>
        <v>3.1600000000000108</v>
      </c>
    </row>
    <row r="436" spans="1:23" s="24" customFormat="1" x14ac:dyDescent="0.3">
      <c r="A436" s="74">
        <f>+M436/M431-1</f>
        <v>-7.2718253968253932E-2</v>
      </c>
      <c r="B436" s="83">
        <v>44799</v>
      </c>
      <c r="C436" s="84">
        <v>88.47</v>
      </c>
      <c r="D436" s="84">
        <v>89.66</v>
      </c>
      <c r="E436" s="84">
        <v>87.9</v>
      </c>
      <c r="F436" s="84">
        <v>89.86</v>
      </c>
      <c r="G436" s="85">
        <v>1543</v>
      </c>
      <c r="H436" s="84" t="s">
        <v>23</v>
      </c>
      <c r="I436" s="88">
        <v>89.055599999999998</v>
      </c>
      <c r="J436" s="92">
        <v>91.97</v>
      </c>
      <c r="K436" s="84">
        <v>93.65</v>
      </c>
      <c r="L436" s="84">
        <v>91.16</v>
      </c>
      <c r="M436" s="84">
        <v>93.47</v>
      </c>
      <c r="N436" s="84">
        <v>93.49</v>
      </c>
      <c r="O436" s="85">
        <v>1814</v>
      </c>
      <c r="P436" s="88">
        <v>92.599699999999999</v>
      </c>
      <c r="Q436" s="85">
        <v>210817</v>
      </c>
      <c r="R436" s="89">
        <f t="shared" si="30"/>
        <v>169554.58</v>
      </c>
      <c r="S436" s="72">
        <f t="shared" si="32"/>
        <v>1.2347016137766786E-2</v>
      </c>
      <c r="T436" s="97">
        <f t="shared" si="33"/>
        <v>1.1400000000000006</v>
      </c>
      <c r="U436" s="96">
        <f t="shared" si="34"/>
        <v>-0.35999999999999943</v>
      </c>
      <c r="V436" s="73">
        <f t="shared" si="31"/>
        <v>2.4900000000000091</v>
      </c>
    </row>
    <row r="437" spans="1:23" x14ac:dyDescent="0.3">
      <c r="B437" s="76">
        <v>44802</v>
      </c>
      <c r="C437" s="77">
        <v>88.9</v>
      </c>
      <c r="D437" s="77">
        <v>89.79</v>
      </c>
      <c r="E437" s="77">
        <v>85.26</v>
      </c>
      <c r="F437" s="77">
        <v>86.16</v>
      </c>
      <c r="G437" s="78">
        <v>1815</v>
      </c>
      <c r="H437" s="77" t="s">
        <v>23</v>
      </c>
      <c r="I437" s="81">
        <v>87.759200000000007</v>
      </c>
      <c r="J437" s="90">
        <v>92.91</v>
      </c>
      <c r="K437" s="79">
        <v>93.55</v>
      </c>
      <c r="L437" s="79">
        <v>89.25</v>
      </c>
      <c r="M437" s="77">
        <v>90.01</v>
      </c>
      <c r="N437" s="79">
        <v>89.55</v>
      </c>
      <c r="O437" s="78">
        <v>1381</v>
      </c>
      <c r="P437" s="81">
        <v>91.885599999999997</v>
      </c>
      <c r="Q437" s="78">
        <v>211002</v>
      </c>
      <c r="R437" s="82">
        <f t="shared" si="30"/>
        <v>124303.81000000001</v>
      </c>
      <c r="S437" s="13">
        <f t="shared" si="32"/>
        <v>-3.7017224778003621E-2</v>
      </c>
      <c r="T437" s="12">
        <f t="shared" si="33"/>
        <v>-3.4599999999999937</v>
      </c>
      <c r="U437" s="14">
        <f t="shared" si="34"/>
        <v>-0.56000000000000227</v>
      </c>
      <c r="V437" s="12">
        <f t="shared" si="31"/>
        <v>4.2999999999999972</v>
      </c>
    </row>
    <row r="438" spans="1:23" x14ac:dyDescent="0.3">
      <c r="B438" s="76">
        <v>44803</v>
      </c>
      <c r="C438" s="77">
        <v>85.55</v>
      </c>
      <c r="D438" s="77">
        <v>86.04</v>
      </c>
      <c r="E438" s="77">
        <v>79.5</v>
      </c>
      <c r="F438" s="77">
        <v>80.260000000000005</v>
      </c>
      <c r="G438" s="78">
        <v>4279</v>
      </c>
      <c r="H438" s="77" t="s">
        <v>23</v>
      </c>
      <c r="I438" s="81">
        <v>82.366299999999995</v>
      </c>
      <c r="J438" s="80">
        <v>89.55</v>
      </c>
      <c r="K438" s="77">
        <v>90</v>
      </c>
      <c r="L438" s="77">
        <v>82.89</v>
      </c>
      <c r="M438" s="77">
        <v>83.85</v>
      </c>
      <c r="N438" s="77">
        <v>84.06</v>
      </c>
      <c r="O438" s="78">
        <v>3177</v>
      </c>
      <c r="P438" s="81">
        <v>85.120500000000007</v>
      </c>
      <c r="Q438" s="78">
        <v>211506</v>
      </c>
      <c r="R438" s="82">
        <f t="shared" si="30"/>
        <v>266391.44999999995</v>
      </c>
      <c r="S438" s="13">
        <f t="shared" si="32"/>
        <v>-6.8436840351072226E-2</v>
      </c>
      <c r="T438" s="12">
        <f t="shared" si="33"/>
        <v>-6.1600000000000108</v>
      </c>
      <c r="U438" s="14">
        <f t="shared" si="34"/>
        <v>-0.46000000000000796</v>
      </c>
      <c r="V438" s="12">
        <f t="shared" si="31"/>
        <v>7.1099999999999994</v>
      </c>
      <c r="W438" t="s">
        <v>33</v>
      </c>
    </row>
    <row r="439" spans="1:23" x14ac:dyDescent="0.3">
      <c r="A439" s="4">
        <f>+M439/M416-1</f>
        <v>2.8843773211190804E-2</v>
      </c>
      <c r="B439" s="76">
        <v>44804</v>
      </c>
      <c r="C439" s="77">
        <v>80.180000000000007</v>
      </c>
      <c r="D439" s="77">
        <v>80.849999999999994</v>
      </c>
      <c r="E439" s="77">
        <v>78.489999999999995</v>
      </c>
      <c r="F439" s="77">
        <v>79.53</v>
      </c>
      <c r="G439" s="78">
        <v>1464</v>
      </c>
      <c r="H439" s="77" t="s">
        <v>23</v>
      </c>
      <c r="I439" s="81">
        <v>79.503200000000007</v>
      </c>
      <c r="J439" s="80">
        <v>84.29</v>
      </c>
      <c r="K439" s="77">
        <v>84.5</v>
      </c>
      <c r="L439" s="79">
        <v>81.99</v>
      </c>
      <c r="M439" s="77">
        <v>83.11</v>
      </c>
      <c r="N439" s="77">
        <v>83.6</v>
      </c>
      <c r="O439" s="78">
        <v>2797</v>
      </c>
      <c r="P439" s="81">
        <v>83.422399999999996</v>
      </c>
      <c r="Q439" s="78">
        <v>212811</v>
      </c>
      <c r="R439" s="82">
        <f t="shared" si="30"/>
        <v>232458.67</v>
      </c>
      <c r="S439" s="13">
        <f t="shared" si="32"/>
        <v>-8.8252832438878714E-3</v>
      </c>
      <c r="T439" s="12">
        <f t="shared" si="33"/>
        <v>-0.73999999999999488</v>
      </c>
      <c r="U439" s="14">
        <f t="shared" si="34"/>
        <v>0.44000000000001194</v>
      </c>
      <c r="V439" s="12">
        <f t="shared" si="31"/>
        <v>2.5100000000000051</v>
      </c>
      <c r="W439" t="s">
        <v>34</v>
      </c>
    </row>
    <row r="440" spans="1:23" x14ac:dyDescent="0.3">
      <c r="A440" s="4"/>
      <c r="B440" s="98">
        <v>44805</v>
      </c>
      <c r="C440" s="99">
        <v>78.89</v>
      </c>
      <c r="D440" s="99">
        <v>80.760000000000005</v>
      </c>
      <c r="E440" s="99">
        <v>77.02</v>
      </c>
      <c r="F440" s="99">
        <v>80.27</v>
      </c>
      <c r="G440" s="100">
        <v>3138</v>
      </c>
      <c r="H440" s="99" t="s">
        <v>23</v>
      </c>
      <c r="I440" s="103">
        <v>78.808700000000002</v>
      </c>
      <c r="J440" s="102">
        <v>83.21</v>
      </c>
      <c r="K440" s="99">
        <v>84.31</v>
      </c>
      <c r="L440" s="101">
        <v>80.55</v>
      </c>
      <c r="M440" s="99">
        <v>83.89</v>
      </c>
      <c r="N440" s="99">
        <v>83.92</v>
      </c>
      <c r="O440" s="100">
        <v>3935</v>
      </c>
      <c r="P440" s="103">
        <v>82.236400000000003</v>
      </c>
      <c r="Q440" s="100">
        <v>212974</v>
      </c>
      <c r="R440" s="104">
        <f t="shared" si="30"/>
        <v>330107.15000000002</v>
      </c>
      <c r="S440" s="13">
        <f t="shared" si="32"/>
        <v>9.3851522079171357E-3</v>
      </c>
      <c r="T440" s="12">
        <f t="shared" si="33"/>
        <v>0.78000000000000114</v>
      </c>
      <c r="U440" s="14">
        <f t="shared" si="34"/>
        <v>9.9999999999994316E-2</v>
      </c>
      <c r="V440" s="12">
        <f t="shared" si="31"/>
        <v>3.7600000000000051</v>
      </c>
      <c r="W440" s="4"/>
    </row>
    <row r="441" spans="1:23" s="24" customFormat="1" x14ac:dyDescent="0.3">
      <c r="A441" s="74"/>
      <c r="B441" s="105">
        <v>44806</v>
      </c>
      <c r="C441" s="106">
        <v>80.19</v>
      </c>
      <c r="D441" s="106">
        <v>80.19</v>
      </c>
      <c r="E441" s="106">
        <v>76.98</v>
      </c>
      <c r="F441" s="106">
        <v>77.39</v>
      </c>
      <c r="G441" s="107">
        <v>10582</v>
      </c>
      <c r="H441" s="106" t="s">
        <v>23</v>
      </c>
      <c r="I441" s="110">
        <v>78.463999999999999</v>
      </c>
      <c r="J441" s="109">
        <v>83.56</v>
      </c>
      <c r="K441" s="106">
        <v>84.01</v>
      </c>
      <c r="L441" s="108">
        <v>80.45</v>
      </c>
      <c r="M441" s="106">
        <v>80.92</v>
      </c>
      <c r="N441" s="106">
        <v>80.91</v>
      </c>
      <c r="O441" s="107">
        <v>1555</v>
      </c>
      <c r="P441" s="110">
        <v>81.728099999999998</v>
      </c>
      <c r="Q441" s="107">
        <v>213459</v>
      </c>
      <c r="R441" s="111">
        <f t="shared" si="30"/>
        <v>125830.6</v>
      </c>
      <c r="S441" s="72">
        <f t="shared" si="32"/>
        <v>-3.540350458934316E-2</v>
      </c>
      <c r="T441" s="73">
        <f t="shared" si="33"/>
        <v>-2.9699999999999989</v>
      </c>
      <c r="U441" s="96">
        <f t="shared" si="34"/>
        <v>-0.32999999999999829</v>
      </c>
      <c r="V441" s="73">
        <f t="shared" si="31"/>
        <v>3.5600000000000023</v>
      </c>
      <c r="W441" s="74"/>
    </row>
    <row r="442" spans="1:23" x14ac:dyDescent="0.3">
      <c r="A442" s="4"/>
      <c r="B442" s="98">
        <v>44809</v>
      </c>
      <c r="C442" s="99">
        <v>76.8</v>
      </c>
      <c r="D442" s="99">
        <v>76.8</v>
      </c>
      <c r="E442" s="99">
        <v>73.31</v>
      </c>
      <c r="F442" s="99">
        <v>74.03</v>
      </c>
      <c r="G442" s="100">
        <v>5582</v>
      </c>
      <c r="H442" s="99" t="s">
        <v>23</v>
      </c>
      <c r="I442" s="103">
        <v>74.350700000000003</v>
      </c>
      <c r="J442" s="102">
        <v>80.27</v>
      </c>
      <c r="K442" s="99">
        <v>80.27</v>
      </c>
      <c r="L442" s="101">
        <v>76.73</v>
      </c>
      <c r="M442" s="99">
        <v>77.510000000000005</v>
      </c>
      <c r="N442" s="99">
        <v>76.83</v>
      </c>
      <c r="O442" s="100">
        <v>3481</v>
      </c>
      <c r="P442" s="103">
        <v>77.685100000000006</v>
      </c>
      <c r="Q442" s="100">
        <v>214607</v>
      </c>
      <c r="R442" s="104">
        <f t="shared" si="30"/>
        <v>269812.31</v>
      </c>
      <c r="S442" s="13">
        <f t="shared" si="32"/>
        <v>-4.214038556599109E-2</v>
      </c>
      <c r="T442" s="12">
        <f t="shared" si="33"/>
        <v>-3.4099999999999966</v>
      </c>
      <c r="U442" s="14">
        <f t="shared" si="34"/>
        <v>-0.65000000000000568</v>
      </c>
      <c r="V442" s="12">
        <f t="shared" si="31"/>
        <v>3.539999999999992</v>
      </c>
      <c r="W442" s="4" t="s">
        <v>35</v>
      </c>
    </row>
    <row r="443" spans="1:23" x14ac:dyDescent="0.3">
      <c r="A443" s="4"/>
      <c r="B443" s="98">
        <v>44810</v>
      </c>
      <c r="C443" s="99">
        <v>73.53</v>
      </c>
      <c r="D443" s="99">
        <v>73.53</v>
      </c>
      <c r="E443" s="99">
        <v>69</v>
      </c>
      <c r="F443" s="99">
        <v>69.53</v>
      </c>
      <c r="G443" s="100">
        <v>2498</v>
      </c>
      <c r="H443" s="99" t="s">
        <v>23</v>
      </c>
      <c r="I443" s="103">
        <v>70.6708</v>
      </c>
      <c r="J443" s="102">
        <v>77.069999999999993</v>
      </c>
      <c r="K443" s="99">
        <v>77.72</v>
      </c>
      <c r="L443" s="112">
        <v>72.209999999999994</v>
      </c>
      <c r="M443" s="99">
        <v>72.8</v>
      </c>
      <c r="N443" s="99">
        <v>72.42</v>
      </c>
      <c r="O443" s="100">
        <v>7290</v>
      </c>
      <c r="P443" s="103">
        <v>74.130799999999994</v>
      </c>
      <c r="Q443" s="100">
        <v>217283</v>
      </c>
      <c r="R443" s="104">
        <f t="shared" si="30"/>
        <v>530712</v>
      </c>
      <c r="S443" s="13">
        <f t="shared" si="32"/>
        <v>-6.0766352728680251E-2</v>
      </c>
      <c r="T443" s="12">
        <f t="shared" si="33"/>
        <v>-4.710000000000008</v>
      </c>
      <c r="U443" s="14">
        <f t="shared" si="34"/>
        <v>-0.44000000000001194</v>
      </c>
      <c r="V443" s="12">
        <f t="shared" si="31"/>
        <v>5.5100000000000051</v>
      </c>
      <c r="W443" s="4" t="s">
        <v>36</v>
      </c>
    </row>
    <row r="444" spans="1:23" x14ac:dyDescent="0.3">
      <c r="A444" s="4"/>
      <c r="B444" s="98">
        <v>44811</v>
      </c>
      <c r="C444" s="99">
        <v>69.47</v>
      </c>
      <c r="D444" s="99">
        <v>70.7</v>
      </c>
      <c r="E444" s="99">
        <v>67.81</v>
      </c>
      <c r="F444" s="99">
        <v>68.69</v>
      </c>
      <c r="G444" s="100">
        <v>3099</v>
      </c>
      <c r="H444" s="99" t="s">
        <v>23</v>
      </c>
      <c r="I444" s="103">
        <v>69.395099999999999</v>
      </c>
      <c r="J444" s="102">
        <v>72.67</v>
      </c>
      <c r="K444" s="99">
        <v>74.010000000000005</v>
      </c>
      <c r="L444" s="112">
        <v>70.98</v>
      </c>
      <c r="M444" s="99">
        <v>71.91</v>
      </c>
      <c r="N444" s="99">
        <v>72.12</v>
      </c>
      <c r="O444" s="100">
        <v>4587</v>
      </c>
      <c r="P444" s="103">
        <v>73.391999999999996</v>
      </c>
      <c r="Q444" s="100">
        <v>219491</v>
      </c>
      <c r="R444" s="104">
        <f t="shared" si="30"/>
        <v>329851.17</v>
      </c>
      <c r="S444" s="13">
        <f t="shared" si="32"/>
        <v>-1.2225274725274682E-2</v>
      </c>
      <c r="T444" s="12">
        <f t="shared" si="33"/>
        <v>-0.89000000000000057</v>
      </c>
      <c r="U444" s="14">
        <f t="shared" si="34"/>
        <v>-0.12999999999999545</v>
      </c>
      <c r="V444" s="12">
        <f t="shared" si="31"/>
        <v>3.0300000000000011</v>
      </c>
      <c r="W444" s="4"/>
    </row>
    <row r="445" spans="1:23" x14ac:dyDescent="0.3">
      <c r="A445" s="4"/>
      <c r="B445" s="98">
        <v>44812</v>
      </c>
      <c r="C445" s="99">
        <v>68.5</v>
      </c>
      <c r="D445" s="99">
        <v>68.5</v>
      </c>
      <c r="E445" s="99">
        <v>65.8</v>
      </c>
      <c r="F445" s="99">
        <v>66.89</v>
      </c>
      <c r="G445" s="100">
        <v>1845</v>
      </c>
      <c r="H445" s="99" t="s">
        <v>23</v>
      </c>
      <c r="I445" s="103">
        <v>66.723200000000006</v>
      </c>
      <c r="J445" s="102">
        <v>71.83</v>
      </c>
      <c r="K445" s="99">
        <v>71.83</v>
      </c>
      <c r="L445" s="112">
        <v>68.86</v>
      </c>
      <c r="M445" s="99">
        <v>69.87</v>
      </c>
      <c r="N445" s="99">
        <v>69.8</v>
      </c>
      <c r="O445" s="100">
        <v>4911</v>
      </c>
      <c r="P445" s="103">
        <v>69.953199999999995</v>
      </c>
      <c r="Q445" s="100">
        <v>218356</v>
      </c>
      <c r="R445" s="104">
        <f t="shared" si="30"/>
        <v>343131.57</v>
      </c>
      <c r="S445" s="13">
        <f t="shared" si="32"/>
        <v>-2.8368794326241065E-2</v>
      </c>
      <c r="T445" s="12">
        <f t="shared" si="33"/>
        <v>-2.039999999999992</v>
      </c>
      <c r="U445" s="14">
        <f t="shared" si="34"/>
        <v>-7.9999999999998295E-2</v>
      </c>
      <c r="V445" s="12">
        <f t="shared" si="31"/>
        <v>2.9699999999999989</v>
      </c>
      <c r="W445" s="4"/>
    </row>
    <row r="446" spans="1:23" s="24" customFormat="1" x14ac:dyDescent="0.3">
      <c r="A446" s="74">
        <f>+M446/M441-1</f>
        <v>-0.15101334651507659</v>
      </c>
      <c r="B446" s="105">
        <v>44813</v>
      </c>
      <c r="C446" s="106">
        <v>66.819999999999993</v>
      </c>
      <c r="D446" s="106">
        <v>66.97</v>
      </c>
      <c r="E446" s="106">
        <v>65.260000000000005</v>
      </c>
      <c r="F446" s="106">
        <v>65.709999999999994</v>
      </c>
      <c r="G446" s="107">
        <v>1367</v>
      </c>
      <c r="H446" s="106" t="s">
        <v>23</v>
      </c>
      <c r="I446" s="110">
        <v>65.887600000000006</v>
      </c>
      <c r="J446" s="109">
        <v>70.16</v>
      </c>
      <c r="K446" s="106">
        <v>70.16</v>
      </c>
      <c r="L446" s="68">
        <v>68.319999999999993</v>
      </c>
      <c r="M446" s="106">
        <v>68.7</v>
      </c>
      <c r="N446" s="106">
        <v>68.52</v>
      </c>
      <c r="O446" s="107">
        <v>3105</v>
      </c>
      <c r="P446" s="110">
        <v>68.977900000000005</v>
      </c>
      <c r="Q446" s="107">
        <v>218617</v>
      </c>
      <c r="R446" s="111">
        <f t="shared" si="30"/>
        <v>213313.5</v>
      </c>
      <c r="S446" s="72">
        <f t="shared" si="32"/>
        <v>-1.6745384285100973E-2</v>
      </c>
      <c r="T446" s="73">
        <f t="shared" si="33"/>
        <v>-1.1700000000000017</v>
      </c>
      <c r="U446" s="96">
        <f t="shared" si="34"/>
        <v>0.28999999999999204</v>
      </c>
      <c r="V446" s="73">
        <f t="shared" si="31"/>
        <v>1.8400000000000034</v>
      </c>
      <c r="W446" s="74" t="s">
        <v>37</v>
      </c>
    </row>
    <row r="447" spans="1:23" x14ac:dyDescent="0.3">
      <c r="A447" s="4"/>
      <c r="B447" s="98">
        <v>44816</v>
      </c>
      <c r="C447" s="99">
        <v>65.64</v>
      </c>
      <c r="D447" s="99">
        <v>72.11</v>
      </c>
      <c r="E447" s="99">
        <v>65.400000000000006</v>
      </c>
      <c r="F447" s="99">
        <v>71.430000000000007</v>
      </c>
      <c r="G447" s="100">
        <v>4307</v>
      </c>
      <c r="H447" s="99" t="s">
        <v>23</v>
      </c>
      <c r="I447" s="103">
        <v>68.002799999999993</v>
      </c>
      <c r="J447" s="102">
        <v>68.78</v>
      </c>
      <c r="K447" s="99">
        <v>75.27</v>
      </c>
      <c r="L447" s="101">
        <v>68.38</v>
      </c>
      <c r="M447" s="99">
        <v>74.48</v>
      </c>
      <c r="N447" s="99">
        <v>74.680000000000007</v>
      </c>
      <c r="O447" s="100">
        <v>3391</v>
      </c>
      <c r="P447" s="103">
        <v>70.781800000000004</v>
      </c>
      <c r="Q447" s="100">
        <v>219024</v>
      </c>
      <c r="R447" s="104">
        <f t="shared" si="30"/>
        <v>252561.68000000002</v>
      </c>
      <c r="S447" s="13">
        <f t="shared" si="32"/>
        <v>8.4133915574963636E-2</v>
      </c>
      <c r="T447" s="12">
        <f t="shared" si="33"/>
        <v>5.7800000000000011</v>
      </c>
      <c r="U447" s="14">
        <f t="shared" si="34"/>
        <v>7.9999999999998295E-2</v>
      </c>
      <c r="V447" s="12">
        <f t="shared" si="31"/>
        <v>6.8900000000000006</v>
      </c>
      <c r="W447" s="4"/>
    </row>
    <row r="448" spans="1:23" x14ac:dyDescent="0.3">
      <c r="A448" s="4"/>
      <c r="B448" s="98">
        <v>44817</v>
      </c>
      <c r="C448" s="99">
        <v>70.17</v>
      </c>
      <c r="D448" s="99">
        <v>71.94</v>
      </c>
      <c r="E448" s="99">
        <v>67.7</v>
      </c>
      <c r="F448" s="99">
        <v>69.349999999999994</v>
      </c>
      <c r="G448" s="100">
        <v>7147</v>
      </c>
      <c r="H448" s="99" t="s">
        <v>23</v>
      </c>
      <c r="I448" s="103">
        <v>70.289299999999997</v>
      </c>
      <c r="J448" s="102">
        <v>74.510000000000005</v>
      </c>
      <c r="K448" s="99">
        <v>74.77</v>
      </c>
      <c r="L448" s="99">
        <v>70.62</v>
      </c>
      <c r="M448" s="99">
        <v>72.41</v>
      </c>
      <c r="N448" s="99">
        <v>72.8</v>
      </c>
      <c r="O448" s="100">
        <v>1959</v>
      </c>
      <c r="P448" s="103">
        <v>72.902699999999996</v>
      </c>
      <c r="Q448" s="100">
        <v>219886</v>
      </c>
      <c r="R448" s="104">
        <f t="shared" si="30"/>
        <v>141851.19</v>
      </c>
      <c r="S448" s="13">
        <f t="shared" si="32"/>
        <v>-2.7792696025778829E-2</v>
      </c>
      <c r="T448" s="12">
        <f t="shared" si="33"/>
        <v>-2.0700000000000074</v>
      </c>
      <c r="U448" s="14">
        <f t="shared" si="34"/>
        <v>3.0000000000001137E-2</v>
      </c>
      <c r="V448" s="12">
        <f t="shared" si="31"/>
        <v>4.1499999999999915</v>
      </c>
      <c r="W448" s="4"/>
    </row>
    <row r="449" spans="1:23" x14ac:dyDescent="0.3">
      <c r="A449" s="4"/>
      <c r="B449" s="98">
        <v>44818</v>
      </c>
      <c r="C449" s="99">
        <v>68.91</v>
      </c>
      <c r="D449" s="99">
        <v>72.2</v>
      </c>
      <c r="E449" s="99">
        <v>68.09</v>
      </c>
      <c r="F449" s="99">
        <v>72.13</v>
      </c>
      <c r="G449" s="100">
        <v>3463</v>
      </c>
      <c r="H449" s="99" t="s">
        <v>23</v>
      </c>
      <c r="I449" s="103">
        <v>69.774799999999999</v>
      </c>
      <c r="J449" s="102">
        <v>72.819999999999993</v>
      </c>
      <c r="K449" s="99">
        <v>75.81</v>
      </c>
      <c r="L449" s="99">
        <v>71.11</v>
      </c>
      <c r="M449" s="99">
        <v>75.31</v>
      </c>
      <c r="N449" s="99">
        <v>74.73</v>
      </c>
      <c r="O449" s="100">
        <v>1224</v>
      </c>
      <c r="P449" s="103">
        <v>73.200800000000001</v>
      </c>
      <c r="Q449" s="100">
        <v>219989</v>
      </c>
      <c r="R449" s="104">
        <f t="shared" si="30"/>
        <v>92179.44</v>
      </c>
      <c r="S449" s="13">
        <f t="shared" si="32"/>
        <v>4.0049716889932307E-2</v>
      </c>
      <c r="T449" s="12">
        <f t="shared" si="33"/>
        <v>2.9000000000000057</v>
      </c>
      <c r="U449" s="14">
        <f t="shared" si="34"/>
        <v>0.40999999999999659</v>
      </c>
      <c r="V449" s="12">
        <f t="shared" si="31"/>
        <v>4.7000000000000028</v>
      </c>
      <c r="W449" s="4" t="s">
        <v>38</v>
      </c>
    </row>
    <row r="450" spans="1:23" x14ac:dyDescent="0.3">
      <c r="A450" s="4"/>
      <c r="B450" s="98">
        <v>44819</v>
      </c>
      <c r="C450" s="99">
        <v>70.91</v>
      </c>
      <c r="D450" s="99">
        <v>71.819999999999993</v>
      </c>
      <c r="E450" s="99">
        <v>69.63</v>
      </c>
      <c r="F450" s="99">
        <v>71.44</v>
      </c>
      <c r="G450" s="100">
        <v>9434</v>
      </c>
      <c r="H450" s="99" t="s">
        <v>23</v>
      </c>
      <c r="I450" s="103">
        <v>70.433099999999996</v>
      </c>
      <c r="J450" s="102">
        <v>74.42</v>
      </c>
      <c r="K450" s="99">
        <v>75.13</v>
      </c>
      <c r="L450" s="99">
        <v>72.75</v>
      </c>
      <c r="M450" s="99">
        <v>74.650000000000006</v>
      </c>
      <c r="N450" s="99">
        <v>74.75</v>
      </c>
      <c r="O450" s="100">
        <v>1206</v>
      </c>
      <c r="P450" s="103">
        <v>73.792000000000002</v>
      </c>
      <c r="Q450" s="100">
        <v>219903</v>
      </c>
      <c r="R450" s="104">
        <f t="shared" si="30"/>
        <v>90027.900000000009</v>
      </c>
      <c r="S450" s="13">
        <f t="shared" si="32"/>
        <v>-8.7637763909175215E-3</v>
      </c>
      <c r="T450" s="12">
        <f t="shared" si="33"/>
        <v>-0.65999999999999659</v>
      </c>
      <c r="U450" s="14">
        <f t="shared" si="34"/>
        <v>-0.89000000000000057</v>
      </c>
      <c r="V450" s="12">
        <f t="shared" si="31"/>
        <v>2.3799999999999955</v>
      </c>
      <c r="W450" s="4"/>
    </row>
    <row r="451" spans="1:23" s="24" customFormat="1" x14ac:dyDescent="0.3">
      <c r="A451" s="74">
        <f>+M451/M446-1</f>
        <v>0.10858806404657928</v>
      </c>
      <c r="B451" s="105">
        <v>44820</v>
      </c>
      <c r="C451" s="106">
        <v>71.569999999999993</v>
      </c>
      <c r="D451" s="106">
        <v>73.510000000000005</v>
      </c>
      <c r="E451" s="106">
        <v>70.790000000000006</v>
      </c>
      <c r="F451" s="106">
        <v>72.86</v>
      </c>
      <c r="G451" s="107">
        <v>2969</v>
      </c>
      <c r="H451" s="106" t="s">
        <v>23</v>
      </c>
      <c r="I451" s="110">
        <v>72.422499999999999</v>
      </c>
      <c r="J451" s="109">
        <v>74.2</v>
      </c>
      <c r="K451" s="106">
        <v>76.760000000000005</v>
      </c>
      <c r="L451" s="106">
        <v>73.95</v>
      </c>
      <c r="M451" s="106">
        <v>76.16</v>
      </c>
      <c r="N451" s="106">
        <v>75.95</v>
      </c>
      <c r="O451" s="107">
        <v>4246</v>
      </c>
      <c r="P451" s="110">
        <v>75.732799999999997</v>
      </c>
      <c r="Q451" s="107">
        <v>219374</v>
      </c>
      <c r="R451" s="111">
        <f t="shared" si="30"/>
        <v>323375.35999999999</v>
      </c>
      <c r="S451" s="72">
        <f t="shared" si="32"/>
        <v>2.022772940388462E-2</v>
      </c>
      <c r="T451" s="73">
        <f t="shared" si="33"/>
        <v>1.5099999999999909</v>
      </c>
      <c r="U451" s="96">
        <f t="shared" si="34"/>
        <v>-0.45000000000000284</v>
      </c>
      <c r="V451" s="73">
        <f t="shared" si="31"/>
        <v>2.8100000000000023</v>
      </c>
      <c r="W451" s="74"/>
    </row>
    <row r="452" spans="1:23" x14ac:dyDescent="0.3">
      <c r="A452" s="4"/>
      <c r="B452" s="98">
        <v>44823</v>
      </c>
      <c r="C452" s="99">
        <v>72.900000000000006</v>
      </c>
      <c r="D452" s="99">
        <v>72.900000000000006</v>
      </c>
      <c r="E452" s="99">
        <v>69.87</v>
      </c>
      <c r="F452" s="99">
        <v>70.709999999999994</v>
      </c>
      <c r="G452" s="100">
        <v>8097</v>
      </c>
      <c r="H452" s="99" t="s">
        <v>23</v>
      </c>
      <c r="I452" s="103">
        <v>70.497799999999998</v>
      </c>
      <c r="J452" s="102">
        <v>76.03</v>
      </c>
      <c r="K452" s="99">
        <v>76.680000000000007</v>
      </c>
      <c r="L452" s="101">
        <v>73.069999999999993</v>
      </c>
      <c r="M452" s="99">
        <v>74.06</v>
      </c>
      <c r="N452" s="99">
        <v>73.27</v>
      </c>
      <c r="O452" s="100">
        <v>2021</v>
      </c>
      <c r="P452" s="103">
        <v>73.911600000000007</v>
      </c>
      <c r="Q452" s="100">
        <v>218796</v>
      </c>
      <c r="R452" s="111">
        <f t="shared" si="30"/>
        <v>149675.26</v>
      </c>
      <c r="S452" s="13">
        <f t="shared" si="32"/>
        <v>-2.7573529411764608E-2</v>
      </c>
      <c r="T452" s="12">
        <f t="shared" si="33"/>
        <v>-2.0999999999999943</v>
      </c>
      <c r="U452" s="14">
        <f t="shared" si="34"/>
        <v>-0.12999999999999545</v>
      </c>
      <c r="V452" s="12">
        <f t="shared" si="31"/>
        <v>3.6100000000000136</v>
      </c>
      <c r="W452" s="4"/>
    </row>
    <row r="453" spans="1:23" x14ac:dyDescent="0.3">
      <c r="A453" s="4"/>
      <c r="B453" s="98">
        <v>44824</v>
      </c>
      <c r="C453" s="99">
        <v>70.8</v>
      </c>
      <c r="D453" s="99">
        <v>72.45</v>
      </c>
      <c r="E453" s="99">
        <v>70.02</v>
      </c>
      <c r="F453" s="99">
        <v>70.739999999999995</v>
      </c>
      <c r="G453" s="100">
        <v>1832</v>
      </c>
      <c r="H453" s="99" t="s">
        <v>23</v>
      </c>
      <c r="I453" s="103">
        <v>70.936899999999994</v>
      </c>
      <c r="J453" s="102">
        <v>73.7</v>
      </c>
      <c r="K453" s="99">
        <v>75.959999999999994</v>
      </c>
      <c r="L453" s="99">
        <v>73.290000000000006</v>
      </c>
      <c r="M453" s="99">
        <v>74.11</v>
      </c>
      <c r="N453" s="99">
        <v>74.010000000000005</v>
      </c>
      <c r="O453" s="100">
        <v>2595</v>
      </c>
      <c r="P453" s="103">
        <v>74.532600000000002</v>
      </c>
      <c r="Q453" s="100">
        <v>218668</v>
      </c>
      <c r="R453" s="104">
        <f t="shared" si="30"/>
        <v>192315.45</v>
      </c>
      <c r="S453" s="13">
        <f t="shared" si="32"/>
        <v>6.7512827437199441E-4</v>
      </c>
      <c r="T453" s="12">
        <f t="shared" si="33"/>
        <v>4.9999999999997158E-2</v>
      </c>
      <c r="U453" s="14">
        <f t="shared" si="34"/>
        <v>-0.35999999999999943</v>
      </c>
      <c r="V453" s="12">
        <f t="shared" si="31"/>
        <v>2.6699999999999875</v>
      </c>
      <c r="W453" s="4"/>
    </row>
    <row r="454" spans="1:23" x14ac:dyDescent="0.3">
      <c r="A454" s="4"/>
      <c r="B454" s="98">
        <v>44825</v>
      </c>
      <c r="C454" s="99">
        <v>70.53</v>
      </c>
      <c r="D454" s="99">
        <v>70.63</v>
      </c>
      <c r="E454" s="99">
        <v>68.72</v>
      </c>
      <c r="F454" s="99">
        <v>69.400000000000006</v>
      </c>
      <c r="G454" s="100">
        <v>2685</v>
      </c>
      <c r="H454" s="99" t="s">
        <v>23</v>
      </c>
      <c r="I454" s="103">
        <v>69.714200000000005</v>
      </c>
      <c r="J454" s="102">
        <v>74.19</v>
      </c>
      <c r="K454" s="99">
        <v>74.33</v>
      </c>
      <c r="L454" s="99">
        <v>72.069999999999993</v>
      </c>
      <c r="M454" s="99">
        <v>72.760000000000005</v>
      </c>
      <c r="N454" s="99">
        <v>72.819999999999993</v>
      </c>
      <c r="O454" s="100">
        <v>1127</v>
      </c>
      <c r="P454" s="103">
        <v>72.979799999999997</v>
      </c>
      <c r="Q454" s="100">
        <v>218804</v>
      </c>
      <c r="R454" s="104">
        <f t="shared" si="30"/>
        <v>82000.52</v>
      </c>
      <c r="S454" s="13">
        <f t="shared" si="32"/>
        <v>-1.8216165159897324E-2</v>
      </c>
      <c r="T454" s="12">
        <f t="shared" si="33"/>
        <v>-1.3499999999999943</v>
      </c>
      <c r="U454" s="14">
        <f t="shared" si="34"/>
        <v>7.9999999999998295E-2</v>
      </c>
      <c r="V454" s="12">
        <f t="shared" si="31"/>
        <v>2.2600000000000051</v>
      </c>
      <c r="W454" s="4"/>
    </row>
    <row r="455" spans="1:23" x14ac:dyDescent="0.3">
      <c r="A455" s="4"/>
      <c r="B455" s="98">
        <v>44826</v>
      </c>
      <c r="C455" s="99">
        <v>69.19</v>
      </c>
      <c r="D455" s="99">
        <v>70.61</v>
      </c>
      <c r="E455" s="99">
        <v>68.77</v>
      </c>
      <c r="F455" s="99">
        <v>70.05</v>
      </c>
      <c r="G455" s="100">
        <v>1586</v>
      </c>
      <c r="H455" s="99" t="s">
        <v>23</v>
      </c>
      <c r="I455" s="103">
        <v>70.046099999999996</v>
      </c>
      <c r="J455" s="102">
        <v>72.94</v>
      </c>
      <c r="K455" s="99">
        <v>74.069999999999993</v>
      </c>
      <c r="L455" s="99">
        <v>72</v>
      </c>
      <c r="M455" s="99">
        <v>73.44</v>
      </c>
      <c r="N455" s="99">
        <v>73</v>
      </c>
      <c r="O455" s="100">
        <v>1615</v>
      </c>
      <c r="P455" s="103">
        <v>73.371300000000005</v>
      </c>
      <c r="Q455" s="100">
        <v>219376</v>
      </c>
      <c r="R455" s="104">
        <f t="shared" ref="R455:R518" si="35">+M455*O455</f>
        <v>118605.59999999999</v>
      </c>
      <c r="S455" s="13">
        <f t="shared" si="32"/>
        <v>9.3457943925232545E-3</v>
      </c>
      <c r="T455" s="12">
        <f t="shared" si="33"/>
        <v>0.67999999999999261</v>
      </c>
      <c r="U455" s="14">
        <f t="shared" si="34"/>
        <v>0.17999999999999261</v>
      </c>
      <c r="V455" s="12">
        <f t="shared" ref="V455:V518" si="36">+K455-L455</f>
        <v>2.0699999999999932</v>
      </c>
      <c r="W455" s="4"/>
    </row>
    <row r="456" spans="1:23" s="24" customFormat="1" x14ac:dyDescent="0.3">
      <c r="A456" s="74">
        <f>+M456/M451-1</f>
        <v>-9.7557773109243628E-2</v>
      </c>
      <c r="B456" s="105">
        <v>44827</v>
      </c>
      <c r="C456" s="106">
        <v>69.489999999999995</v>
      </c>
      <c r="D456" s="106">
        <v>69.62</v>
      </c>
      <c r="E456" s="106">
        <v>65.150000000000006</v>
      </c>
      <c r="F456" s="106">
        <v>65.41</v>
      </c>
      <c r="G456" s="107">
        <v>3988</v>
      </c>
      <c r="H456" s="106" t="s">
        <v>23</v>
      </c>
      <c r="I456" s="110">
        <v>67.032499999999999</v>
      </c>
      <c r="J456" s="109">
        <v>73.05</v>
      </c>
      <c r="K456" s="106">
        <v>73.180000000000007</v>
      </c>
      <c r="L456" s="66">
        <v>68.41</v>
      </c>
      <c r="M456" s="106">
        <v>68.73</v>
      </c>
      <c r="N456" s="106">
        <v>68.959999999999994</v>
      </c>
      <c r="O456" s="107">
        <v>1893</v>
      </c>
      <c r="P456" s="110">
        <v>70.3904</v>
      </c>
      <c r="Q456" s="107">
        <v>219755</v>
      </c>
      <c r="R456" s="111">
        <f t="shared" si="35"/>
        <v>130105.89000000001</v>
      </c>
      <c r="S456" s="72">
        <f t="shared" ref="S456:S519" si="37">+M456/M455-1</f>
        <v>-6.4133986928104458E-2</v>
      </c>
      <c r="T456" s="73">
        <f t="shared" ref="T456:T519" si="38">+M456-M455</f>
        <v>-4.7099999999999937</v>
      </c>
      <c r="U456" s="96">
        <f t="shared" ref="U456:U519" si="39">+J456-M455</f>
        <v>-0.39000000000000057</v>
      </c>
      <c r="V456" s="73">
        <f t="shared" si="36"/>
        <v>4.7700000000000102</v>
      </c>
      <c r="W456" s="74" t="s">
        <v>39</v>
      </c>
    </row>
    <row r="457" spans="1:23" x14ac:dyDescent="0.3">
      <c r="A457" s="4"/>
      <c r="B457" s="98">
        <v>44830</v>
      </c>
      <c r="C457" s="99">
        <v>65</v>
      </c>
      <c r="D457" s="99">
        <v>70.489999999999995</v>
      </c>
      <c r="E457" s="99">
        <v>63.74</v>
      </c>
      <c r="F457" s="99">
        <v>69.97</v>
      </c>
      <c r="G457" s="100">
        <v>1274</v>
      </c>
      <c r="H457" s="99" t="s">
        <v>23</v>
      </c>
      <c r="I457" s="103">
        <v>66.310400000000001</v>
      </c>
      <c r="J457" s="102">
        <v>68.489999999999995</v>
      </c>
      <c r="K457" s="99">
        <v>74.8</v>
      </c>
      <c r="L457" s="61">
        <v>67.2</v>
      </c>
      <c r="M457" s="99">
        <v>73.319999999999993</v>
      </c>
      <c r="N457" s="99">
        <v>72.98</v>
      </c>
      <c r="O457" s="100">
        <v>1744</v>
      </c>
      <c r="P457" s="103">
        <v>69.933400000000006</v>
      </c>
      <c r="Q457" s="100">
        <v>219349</v>
      </c>
      <c r="R457" s="104">
        <f t="shared" si="35"/>
        <v>127870.07999999999</v>
      </c>
      <c r="S457" s="13">
        <f t="shared" si="37"/>
        <v>6.6783064164120276E-2</v>
      </c>
      <c r="T457" s="12">
        <f t="shared" si="38"/>
        <v>4.5899999999999892</v>
      </c>
      <c r="U457" s="14">
        <f t="shared" si="39"/>
        <v>-0.24000000000000909</v>
      </c>
      <c r="V457" s="12">
        <f t="shared" si="36"/>
        <v>7.5999999999999943</v>
      </c>
      <c r="W457" s="4" t="s">
        <v>40</v>
      </c>
    </row>
    <row r="458" spans="1:23" x14ac:dyDescent="0.3">
      <c r="A458" s="4"/>
      <c r="B458" s="98">
        <v>44831</v>
      </c>
      <c r="C458" s="99">
        <v>69.88</v>
      </c>
      <c r="D458" s="99">
        <v>69.88</v>
      </c>
      <c r="E458" s="99">
        <v>67.22</v>
      </c>
      <c r="F458" s="99">
        <v>67.599999999999994</v>
      </c>
      <c r="G458" s="100">
        <v>3102</v>
      </c>
      <c r="H458" s="99" t="s">
        <v>23</v>
      </c>
      <c r="I458" s="103">
        <v>67.926299999999998</v>
      </c>
      <c r="J458" s="102">
        <v>73.44</v>
      </c>
      <c r="K458" s="99">
        <v>73.55</v>
      </c>
      <c r="L458" s="99">
        <v>70.47</v>
      </c>
      <c r="M458" s="99">
        <v>70.95</v>
      </c>
      <c r="N458" s="99">
        <v>71.14</v>
      </c>
      <c r="O458" s="100">
        <v>1939</v>
      </c>
      <c r="P458" s="103">
        <v>71.082999999999998</v>
      </c>
      <c r="Q458" s="100">
        <v>220055</v>
      </c>
      <c r="R458" s="104">
        <f t="shared" si="35"/>
        <v>137572.05000000002</v>
      </c>
      <c r="S458" s="13">
        <f t="shared" si="37"/>
        <v>-3.23240589198035E-2</v>
      </c>
      <c r="T458" s="12">
        <f t="shared" si="38"/>
        <v>-2.3699999999999903</v>
      </c>
      <c r="U458" s="14">
        <f t="shared" si="39"/>
        <v>0.12000000000000455</v>
      </c>
      <c r="V458" s="12">
        <f t="shared" si="36"/>
        <v>3.0799999999999983</v>
      </c>
      <c r="W458" s="4" t="s">
        <v>41</v>
      </c>
    </row>
    <row r="459" spans="1:23" x14ac:dyDescent="0.3">
      <c r="A459" s="4"/>
      <c r="B459" s="98">
        <v>44832</v>
      </c>
      <c r="C459" s="99">
        <v>67.489999999999995</v>
      </c>
      <c r="D459" s="99">
        <v>67.489999999999995</v>
      </c>
      <c r="E459" s="99">
        <v>64.05</v>
      </c>
      <c r="F459" s="99">
        <v>64.81</v>
      </c>
      <c r="G459" s="100">
        <v>5817</v>
      </c>
      <c r="H459" s="99" t="s">
        <v>23</v>
      </c>
      <c r="I459" s="103">
        <v>65.161799999999999</v>
      </c>
      <c r="J459" s="102">
        <v>70.91</v>
      </c>
      <c r="K459" s="99">
        <v>70.989999999999995</v>
      </c>
      <c r="L459" s="99">
        <v>67.36</v>
      </c>
      <c r="M459" s="99">
        <v>68.06</v>
      </c>
      <c r="N459" s="99">
        <v>68.099999999999994</v>
      </c>
      <c r="O459" s="100">
        <v>3046</v>
      </c>
      <c r="P459" s="103">
        <v>68.338899999999995</v>
      </c>
      <c r="Q459" s="100">
        <v>220203</v>
      </c>
      <c r="R459" s="104">
        <f t="shared" si="35"/>
        <v>207310.76</v>
      </c>
      <c r="S459" s="13">
        <f t="shared" si="37"/>
        <v>-4.0732910500352326E-2</v>
      </c>
      <c r="T459" s="12">
        <f t="shared" si="38"/>
        <v>-2.8900000000000006</v>
      </c>
      <c r="U459" s="14">
        <f t="shared" si="39"/>
        <v>-4.0000000000006253E-2</v>
      </c>
      <c r="V459" s="12">
        <f t="shared" si="36"/>
        <v>3.6299999999999955</v>
      </c>
      <c r="W459" s="4"/>
    </row>
    <row r="460" spans="1:23" x14ac:dyDescent="0.3">
      <c r="A460" s="4"/>
      <c r="B460" s="98">
        <v>44833</v>
      </c>
      <c r="C460" s="99">
        <v>64.63</v>
      </c>
      <c r="D460" s="99">
        <v>65.8</v>
      </c>
      <c r="E460" s="99">
        <v>63.8</v>
      </c>
      <c r="F460" s="99">
        <v>65.37</v>
      </c>
      <c r="G460" s="100">
        <v>2816</v>
      </c>
      <c r="H460" s="99" t="s">
        <v>23</v>
      </c>
      <c r="I460" s="103">
        <v>64.529499999999999</v>
      </c>
      <c r="J460" s="102">
        <v>68.16</v>
      </c>
      <c r="K460" s="99">
        <v>69.760000000000005</v>
      </c>
      <c r="L460" s="99">
        <v>67.11</v>
      </c>
      <c r="M460" s="99">
        <v>68.67</v>
      </c>
      <c r="N460" s="99">
        <v>68.69</v>
      </c>
      <c r="O460" s="100">
        <v>5068</v>
      </c>
      <c r="P460" s="103">
        <v>67.935900000000004</v>
      </c>
      <c r="Q460" s="100">
        <v>222126</v>
      </c>
      <c r="R460" s="104">
        <f t="shared" si="35"/>
        <v>348019.56</v>
      </c>
      <c r="S460" s="13">
        <f t="shared" si="37"/>
        <v>8.9626799882456254E-3</v>
      </c>
      <c r="T460" s="12">
        <f t="shared" si="38"/>
        <v>0.60999999999999943</v>
      </c>
      <c r="U460" s="14">
        <f t="shared" si="39"/>
        <v>9.9999999999994316E-2</v>
      </c>
      <c r="V460" s="12">
        <f t="shared" si="36"/>
        <v>2.6500000000000057</v>
      </c>
      <c r="W460" s="4"/>
    </row>
    <row r="461" spans="1:23" s="24" customFormat="1" x14ac:dyDescent="0.3">
      <c r="A461" s="74">
        <f>+M461/M456-1</f>
        <v>1.3240215335370342E-2</v>
      </c>
      <c r="B461" s="105">
        <v>44834</v>
      </c>
      <c r="C461" s="106">
        <v>64.5</v>
      </c>
      <c r="D461" s="106">
        <v>67.98</v>
      </c>
      <c r="E461" s="106">
        <v>64.5</v>
      </c>
      <c r="F461" s="106">
        <v>66.41</v>
      </c>
      <c r="G461" s="107">
        <v>3504</v>
      </c>
      <c r="H461" s="106" t="s">
        <v>23</v>
      </c>
      <c r="I461" s="110">
        <v>66.659199999999998</v>
      </c>
      <c r="J461" s="109">
        <v>68.23</v>
      </c>
      <c r="K461" s="106">
        <v>71.27</v>
      </c>
      <c r="L461" s="106">
        <v>68.23</v>
      </c>
      <c r="M461" s="106">
        <v>69.64</v>
      </c>
      <c r="N461" s="106">
        <v>69</v>
      </c>
      <c r="O461" s="107">
        <v>1724</v>
      </c>
      <c r="P461" s="110">
        <v>69.8</v>
      </c>
      <c r="Q461" s="107">
        <v>222384</v>
      </c>
      <c r="R461" s="111">
        <f t="shared" si="35"/>
        <v>120059.36</v>
      </c>
      <c r="S461" s="72">
        <f t="shared" si="37"/>
        <v>1.4125527886995837E-2</v>
      </c>
      <c r="T461" s="73">
        <f t="shared" si="38"/>
        <v>0.96999999999999886</v>
      </c>
      <c r="U461" s="96">
        <f t="shared" si="39"/>
        <v>-0.43999999999999773</v>
      </c>
      <c r="V461" s="73">
        <f t="shared" si="36"/>
        <v>3.039999999999992</v>
      </c>
      <c r="W461" s="74" t="s">
        <v>42</v>
      </c>
    </row>
    <row r="462" spans="1:23" x14ac:dyDescent="0.3">
      <c r="B462" s="113">
        <v>44837</v>
      </c>
      <c r="C462" s="114">
        <v>65.91</v>
      </c>
      <c r="D462" s="114">
        <v>66.150000000000006</v>
      </c>
      <c r="E462" s="114">
        <v>63.97</v>
      </c>
      <c r="F462" s="114">
        <v>65.66</v>
      </c>
      <c r="G462" s="115">
        <v>8416</v>
      </c>
      <c r="H462" s="114" t="s">
        <v>23</v>
      </c>
      <c r="I462" s="119">
        <v>64.825800000000001</v>
      </c>
      <c r="J462" s="117">
        <v>69.41</v>
      </c>
      <c r="K462" s="114">
        <v>69.52</v>
      </c>
      <c r="L462" s="118">
        <v>67.2</v>
      </c>
      <c r="M462" s="114">
        <v>68.78</v>
      </c>
      <c r="N462" s="114">
        <v>68.56</v>
      </c>
      <c r="O462" s="115">
        <v>3275</v>
      </c>
      <c r="P462" s="119">
        <v>68.107600000000005</v>
      </c>
      <c r="Q462" s="115">
        <v>223958</v>
      </c>
      <c r="R462" s="120">
        <f t="shared" si="35"/>
        <v>225254.5</v>
      </c>
      <c r="S462" s="13">
        <f t="shared" si="37"/>
        <v>-1.2349224583572682E-2</v>
      </c>
      <c r="T462" s="12">
        <f t="shared" si="38"/>
        <v>-0.85999999999999943</v>
      </c>
      <c r="U462" s="14">
        <f t="shared" si="39"/>
        <v>-0.23000000000000398</v>
      </c>
      <c r="V462" s="12">
        <f t="shared" si="36"/>
        <v>2.3199999999999932</v>
      </c>
      <c r="W462" s="4" t="s">
        <v>43</v>
      </c>
    </row>
    <row r="463" spans="1:23" x14ac:dyDescent="0.3">
      <c r="B463" s="113">
        <v>44838</v>
      </c>
      <c r="C463" s="114">
        <v>66.760000000000005</v>
      </c>
      <c r="D463" s="114">
        <v>67.95</v>
      </c>
      <c r="E463" s="114">
        <v>65.22</v>
      </c>
      <c r="F463" s="114">
        <v>66.650000000000006</v>
      </c>
      <c r="G463" s="115">
        <v>3202</v>
      </c>
      <c r="H463" s="114" t="s">
        <v>23</v>
      </c>
      <c r="I463" s="119">
        <v>66.526200000000003</v>
      </c>
      <c r="J463" s="117">
        <v>69.39</v>
      </c>
      <c r="K463" s="114">
        <v>71</v>
      </c>
      <c r="L463" s="114">
        <v>68.13</v>
      </c>
      <c r="M463" s="114">
        <v>69.62</v>
      </c>
      <c r="N463" s="114">
        <v>70.040000000000006</v>
      </c>
      <c r="O463" s="115">
        <v>6308</v>
      </c>
      <c r="P463" s="119">
        <v>69.272199999999998</v>
      </c>
      <c r="Q463" s="115">
        <v>223598</v>
      </c>
      <c r="R463" s="120">
        <f t="shared" si="35"/>
        <v>439162.96</v>
      </c>
      <c r="S463" s="13">
        <f t="shared" si="37"/>
        <v>1.2212852573422639E-2</v>
      </c>
      <c r="T463" s="12">
        <f t="shared" si="38"/>
        <v>0.84000000000000341</v>
      </c>
      <c r="U463" s="14">
        <f t="shared" si="39"/>
        <v>0.60999999999999943</v>
      </c>
      <c r="V463" s="12">
        <f t="shared" si="36"/>
        <v>2.8700000000000045</v>
      </c>
    </row>
    <row r="464" spans="1:23" x14ac:dyDescent="0.3">
      <c r="B464" s="113">
        <v>44839</v>
      </c>
      <c r="C464" s="114">
        <v>68.760000000000005</v>
      </c>
      <c r="D464" s="114">
        <v>70.8</v>
      </c>
      <c r="E464" s="114">
        <v>66.459999999999994</v>
      </c>
      <c r="F464" s="114">
        <v>66.81</v>
      </c>
      <c r="G464" s="115">
        <v>3063</v>
      </c>
      <c r="H464" s="114" t="s">
        <v>23</v>
      </c>
      <c r="I464" s="119">
        <v>68.2624</v>
      </c>
      <c r="J464" s="117">
        <v>70.44</v>
      </c>
      <c r="K464" s="15">
        <v>74.02</v>
      </c>
      <c r="L464" s="114">
        <v>69.23</v>
      </c>
      <c r="M464" s="114">
        <v>69.739999999999995</v>
      </c>
      <c r="N464" s="114">
        <v>69.52</v>
      </c>
      <c r="O464" s="115">
        <v>1839</v>
      </c>
      <c r="P464" s="119">
        <v>71.425200000000004</v>
      </c>
      <c r="Q464" s="115">
        <v>224042</v>
      </c>
      <c r="R464" s="120">
        <f t="shared" si="35"/>
        <v>128251.85999999999</v>
      </c>
      <c r="S464" s="13">
        <f t="shared" si="37"/>
        <v>1.7236426314275466E-3</v>
      </c>
      <c r="T464" s="12">
        <f t="shared" si="38"/>
        <v>0.11999999999999034</v>
      </c>
      <c r="U464" s="14">
        <f t="shared" si="39"/>
        <v>0.81999999999999318</v>
      </c>
      <c r="V464" s="12">
        <f t="shared" si="36"/>
        <v>4.789999999999992</v>
      </c>
    </row>
    <row r="465" spans="1:23" x14ac:dyDescent="0.3">
      <c r="B465" s="113">
        <v>44840</v>
      </c>
      <c r="C465" s="114">
        <v>66.5</v>
      </c>
      <c r="D465" s="114">
        <v>69.16</v>
      </c>
      <c r="E465" s="114">
        <v>65.319999999999993</v>
      </c>
      <c r="F465" s="114">
        <v>68.7</v>
      </c>
      <c r="G465" s="115">
        <v>1157</v>
      </c>
      <c r="H465" s="114" t="s">
        <v>23</v>
      </c>
      <c r="I465" s="119">
        <v>67.199799999999996</v>
      </c>
      <c r="J465" s="117">
        <v>70.03</v>
      </c>
      <c r="K465" s="114">
        <v>72.12</v>
      </c>
      <c r="L465" s="114">
        <v>68.27</v>
      </c>
      <c r="M465" s="114">
        <v>71.62</v>
      </c>
      <c r="N465" s="114">
        <v>71.569999999999993</v>
      </c>
      <c r="O465" s="115">
        <v>2296</v>
      </c>
      <c r="P465" s="119">
        <v>70.4893</v>
      </c>
      <c r="Q465" s="115">
        <v>224731</v>
      </c>
      <c r="R465" s="120">
        <f t="shared" si="35"/>
        <v>164439.52000000002</v>
      </c>
      <c r="S465" s="13">
        <f t="shared" si="37"/>
        <v>2.6957269859478217E-2</v>
      </c>
      <c r="T465" s="12">
        <f t="shared" si="38"/>
        <v>1.8800000000000097</v>
      </c>
      <c r="U465" s="14">
        <f t="shared" si="39"/>
        <v>0.29000000000000625</v>
      </c>
      <c r="V465" s="12">
        <f t="shared" si="36"/>
        <v>3.8500000000000085</v>
      </c>
    </row>
    <row r="466" spans="1:23" s="24" customFormat="1" x14ac:dyDescent="0.3">
      <c r="A466" s="74">
        <f>+M466/M461-1</f>
        <v>4.279149913842617E-2</v>
      </c>
      <c r="B466" s="121">
        <v>44841</v>
      </c>
      <c r="C466" s="122">
        <v>68.5</v>
      </c>
      <c r="D466" s="122">
        <v>70.06</v>
      </c>
      <c r="E466" s="122">
        <v>67.41</v>
      </c>
      <c r="F466" s="122">
        <v>69.59</v>
      </c>
      <c r="G466" s="123">
        <v>2276</v>
      </c>
      <c r="H466" s="122" t="s">
        <v>23</v>
      </c>
      <c r="I466" s="126">
        <v>69.277299999999997</v>
      </c>
      <c r="J466" s="125">
        <v>71.8</v>
      </c>
      <c r="K466" s="122">
        <v>73.02</v>
      </c>
      <c r="L466" s="122">
        <v>70.400000000000006</v>
      </c>
      <c r="M466" s="122">
        <v>72.62</v>
      </c>
      <c r="N466" s="122">
        <v>71.430000000000007</v>
      </c>
      <c r="O466" s="123">
        <v>3412</v>
      </c>
      <c r="P466" s="126">
        <v>71.706299999999999</v>
      </c>
      <c r="Q466" s="123">
        <v>225314</v>
      </c>
      <c r="R466" s="127">
        <f t="shared" si="35"/>
        <v>247779.44</v>
      </c>
      <c r="S466" s="72">
        <f t="shared" si="37"/>
        <v>1.3962580284836656E-2</v>
      </c>
      <c r="T466" s="73">
        <f t="shared" si="38"/>
        <v>1</v>
      </c>
      <c r="U466" s="96">
        <f t="shared" si="39"/>
        <v>0.17999999999999261</v>
      </c>
      <c r="V466" s="73">
        <f t="shared" si="36"/>
        <v>2.6199999999999903</v>
      </c>
      <c r="W466" s="24" t="s">
        <v>44</v>
      </c>
    </row>
    <row r="467" spans="1:23" x14ac:dyDescent="0.3">
      <c r="B467" s="113">
        <v>44844</v>
      </c>
      <c r="C467" s="114">
        <v>68.540000000000006</v>
      </c>
      <c r="D467" s="114">
        <v>68.540000000000006</v>
      </c>
      <c r="E467" s="114">
        <v>65.5</v>
      </c>
      <c r="F467" s="114">
        <v>66.53</v>
      </c>
      <c r="G467" s="115">
        <v>2044</v>
      </c>
      <c r="H467" s="114" t="s">
        <v>23</v>
      </c>
      <c r="I467" s="119">
        <v>66.709400000000002</v>
      </c>
      <c r="J467" s="117">
        <v>71.430000000000007</v>
      </c>
      <c r="K467" s="114">
        <v>71.84</v>
      </c>
      <c r="L467" s="114">
        <v>68.400000000000006</v>
      </c>
      <c r="M467" s="114">
        <v>69.459999999999994</v>
      </c>
      <c r="N467" s="114">
        <v>69.61</v>
      </c>
      <c r="O467" s="115">
        <v>2926</v>
      </c>
      <c r="P467" s="119">
        <v>69.5959</v>
      </c>
      <c r="Q467" s="115">
        <v>224378</v>
      </c>
      <c r="R467" s="120">
        <f t="shared" si="35"/>
        <v>203239.96</v>
      </c>
      <c r="S467" s="13">
        <f t="shared" si="37"/>
        <v>-4.3514183420545471E-2</v>
      </c>
      <c r="T467" s="12">
        <f t="shared" si="38"/>
        <v>-3.1600000000000108</v>
      </c>
      <c r="U467" s="14">
        <f t="shared" si="39"/>
        <v>-1.1899999999999977</v>
      </c>
      <c r="V467" s="12">
        <f t="shared" si="36"/>
        <v>3.4399999999999977</v>
      </c>
      <c r="W467" s="4" t="s">
        <v>45</v>
      </c>
    </row>
    <row r="468" spans="1:23" x14ac:dyDescent="0.3">
      <c r="B468" s="113">
        <v>44845</v>
      </c>
      <c r="C468" s="114">
        <v>66.78</v>
      </c>
      <c r="D468" s="114">
        <v>66.83</v>
      </c>
      <c r="E468" s="114">
        <v>65.45</v>
      </c>
      <c r="F468" s="114">
        <v>66.09</v>
      </c>
      <c r="G468" s="115">
        <v>1323</v>
      </c>
      <c r="H468" s="114" t="s">
        <v>23</v>
      </c>
      <c r="I468" s="119">
        <v>66.019599999999997</v>
      </c>
      <c r="J468" s="117">
        <v>69.33</v>
      </c>
      <c r="K468" s="114">
        <v>69.900000000000006</v>
      </c>
      <c r="L468" s="114">
        <v>68.400000000000006</v>
      </c>
      <c r="M468" s="114">
        <v>69.02</v>
      </c>
      <c r="N468" s="114">
        <v>69.09</v>
      </c>
      <c r="O468" s="115">
        <v>6155</v>
      </c>
      <c r="P468" s="119">
        <v>68.905699999999996</v>
      </c>
      <c r="Q468" s="115">
        <v>223819</v>
      </c>
      <c r="R468" s="120">
        <f t="shared" si="35"/>
        <v>424818.1</v>
      </c>
      <c r="S468" s="13">
        <f t="shared" si="37"/>
        <v>-6.3345810538438796E-3</v>
      </c>
      <c r="T468" s="12">
        <f t="shared" si="38"/>
        <v>-0.43999999999999773</v>
      </c>
      <c r="U468" s="14">
        <f t="shared" si="39"/>
        <v>-0.12999999999999545</v>
      </c>
      <c r="V468" s="12">
        <f t="shared" si="36"/>
        <v>1.5</v>
      </c>
    </row>
    <row r="469" spans="1:23" x14ac:dyDescent="0.3">
      <c r="B469" s="113">
        <v>44846</v>
      </c>
      <c r="C469" s="114">
        <v>64.94</v>
      </c>
      <c r="D469" s="114">
        <v>67.89</v>
      </c>
      <c r="E469" s="114">
        <v>64.88</v>
      </c>
      <c r="F469" s="114">
        <v>66.47</v>
      </c>
      <c r="G469" s="115">
        <v>1167</v>
      </c>
      <c r="H469" s="114" t="s">
        <v>23</v>
      </c>
      <c r="I469" s="119">
        <v>66.048000000000002</v>
      </c>
      <c r="J469" s="117">
        <v>68.930000000000007</v>
      </c>
      <c r="K469" s="114">
        <v>71.209999999999994</v>
      </c>
      <c r="L469" s="114">
        <v>67.67</v>
      </c>
      <c r="M469" s="114">
        <v>69.31</v>
      </c>
      <c r="N469" s="114">
        <v>69.010000000000005</v>
      </c>
      <c r="O469" s="115">
        <v>4446</v>
      </c>
      <c r="P469" s="119">
        <v>69.0989</v>
      </c>
      <c r="Q469" s="115">
        <v>223457</v>
      </c>
      <c r="R469" s="120">
        <f t="shared" si="35"/>
        <v>308152.26</v>
      </c>
      <c r="S469" s="13">
        <f t="shared" si="37"/>
        <v>4.2016806722688926E-3</v>
      </c>
      <c r="T469" s="12">
        <f t="shared" si="38"/>
        <v>0.29000000000000625</v>
      </c>
      <c r="U469" s="14">
        <f t="shared" si="39"/>
        <v>-8.99999999999892E-2</v>
      </c>
      <c r="V469" s="12">
        <f t="shared" si="36"/>
        <v>3.539999999999992</v>
      </c>
    </row>
    <row r="470" spans="1:23" x14ac:dyDescent="0.3">
      <c r="B470" s="113">
        <v>44847</v>
      </c>
      <c r="C470" s="114">
        <v>65.88</v>
      </c>
      <c r="D470" s="114">
        <v>69.17</v>
      </c>
      <c r="E470" s="114">
        <v>65.58</v>
      </c>
      <c r="F470" s="114">
        <v>68.59</v>
      </c>
      <c r="G470" s="115">
        <v>1028</v>
      </c>
      <c r="H470" s="114" t="s">
        <v>23</v>
      </c>
      <c r="I470" s="119">
        <v>66.882999999999996</v>
      </c>
      <c r="J470" s="117">
        <v>69.13</v>
      </c>
      <c r="K470" s="114">
        <v>72.040000000000006</v>
      </c>
      <c r="L470" s="114">
        <v>68.42</v>
      </c>
      <c r="M470" s="114">
        <v>71.42</v>
      </c>
      <c r="N470" s="114">
        <v>71.400000000000006</v>
      </c>
      <c r="O470" s="115">
        <v>8535</v>
      </c>
      <c r="P470" s="119">
        <v>70.309600000000003</v>
      </c>
      <c r="Q470" s="115">
        <v>225246</v>
      </c>
      <c r="R470" s="120">
        <f t="shared" si="35"/>
        <v>609569.70000000007</v>
      </c>
      <c r="S470" s="13">
        <f t="shared" si="37"/>
        <v>3.0442937527052294E-2</v>
      </c>
      <c r="T470" s="12">
        <f t="shared" si="38"/>
        <v>2.1099999999999994</v>
      </c>
      <c r="U470" s="14">
        <f t="shared" si="39"/>
        <v>-0.18000000000000682</v>
      </c>
      <c r="V470" s="12">
        <f t="shared" si="36"/>
        <v>3.6200000000000045</v>
      </c>
    </row>
    <row r="471" spans="1:23" s="24" customFormat="1" x14ac:dyDescent="0.3">
      <c r="A471" s="74">
        <f>+M471/M466-1</f>
        <v>-2.7540622418066651E-2</v>
      </c>
      <c r="B471" s="121">
        <v>44848</v>
      </c>
      <c r="C471" s="122">
        <v>67.84</v>
      </c>
      <c r="D471" s="122">
        <v>67.900000000000006</v>
      </c>
      <c r="E471" s="122">
        <v>66.959999999999994</v>
      </c>
      <c r="F471" s="122">
        <v>67.77</v>
      </c>
      <c r="G471" s="123">
        <v>1456</v>
      </c>
      <c r="H471" s="122" t="s">
        <v>23</v>
      </c>
      <c r="I471" s="126">
        <v>67.504300000000001</v>
      </c>
      <c r="J471" s="125">
        <v>71.58</v>
      </c>
      <c r="K471" s="122">
        <v>71.58</v>
      </c>
      <c r="L471" s="122">
        <v>69.75</v>
      </c>
      <c r="M471" s="122">
        <v>70.62</v>
      </c>
      <c r="N471" s="122">
        <v>70.63</v>
      </c>
      <c r="O471" s="123">
        <v>3492</v>
      </c>
      <c r="P471" s="126">
        <v>70.424800000000005</v>
      </c>
      <c r="Q471" s="123">
        <v>225763</v>
      </c>
      <c r="R471" s="127">
        <f t="shared" si="35"/>
        <v>246605.04</v>
      </c>
      <c r="S471" s="72">
        <f t="shared" si="37"/>
        <v>-1.1201344161299365E-2</v>
      </c>
      <c r="T471" s="73">
        <f t="shared" si="38"/>
        <v>-0.79999999999999716</v>
      </c>
      <c r="U471" s="96">
        <f t="shared" si="39"/>
        <v>0.15999999999999659</v>
      </c>
      <c r="V471" s="73">
        <f t="shared" si="36"/>
        <v>1.8299999999999983</v>
      </c>
    </row>
    <row r="472" spans="1:23" x14ac:dyDescent="0.3">
      <c r="B472" s="113">
        <v>44851</v>
      </c>
      <c r="C472" s="114">
        <v>66.349999999999994</v>
      </c>
      <c r="D472" s="114">
        <v>68.209999999999994</v>
      </c>
      <c r="E472" s="114">
        <v>66.33</v>
      </c>
      <c r="F472" s="114">
        <v>67.27</v>
      </c>
      <c r="G472" s="115">
        <v>1962</v>
      </c>
      <c r="H472" s="114" t="s">
        <v>23</v>
      </c>
      <c r="I472" s="119">
        <v>67.450800000000001</v>
      </c>
      <c r="J472" s="117">
        <v>69.900000000000006</v>
      </c>
      <c r="K472" s="114">
        <v>71.099999999999994</v>
      </c>
      <c r="L472" s="114">
        <v>68.97</v>
      </c>
      <c r="M472" s="114">
        <v>70.12</v>
      </c>
      <c r="N472" s="114">
        <v>70.099999999999994</v>
      </c>
      <c r="O472" s="115">
        <v>3157</v>
      </c>
      <c r="P472" s="119">
        <v>70.101299999999995</v>
      </c>
      <c r="Q472" s="115">
        <v>226007</v>
      </c>
      <c r="R472" s="120">
        <f t="shared" si="35"/>
        <v>221368.84000000003</v>
      </c>
      <c r="S472" s="13">
        <f t="shared" si="37"/>
        <v>-7.080147267063186E-3</v>
      </c>
      <c r="T472" s="12">
        <f t="shared" si="38"/>
        <v>-0.5</v>
      </c>
      <c r="U472" s="14">
        <f t="shared" si="39"/>
        <v>-0.71999999999999886</v>
      </c>
      <c r="V472" s="12">
        <f t="shared" si="36"/>
        <v>2.1299999999999955</v>
      </c>
    </row>
    <row r="473" spans="1:23" x14ac:dyDescent="0.3">
      <c r="B473" s="113">
        <v>44852</v>
      </c>
      <c r="C473" s="114">
        <v>66.75</v>
      </c>
      <c r="D473" s="114">
        <v>67.89</v>
      </c>
      <c r="E473" s="114">
        <v>66.319999999999993</v>
      </c>
      <c r="F473" s="114">
        <v>67.53</v>
      </c>
      <c r="G473" s="115">
        <v>2221</v>
      </c>
      <c r="H473" s="114" t="s">
        <v>23</v>
      </c>
      <c r="I473" s="119">
        <v>66.736599999999996</v>
      </c>
      <c r="J473" s="117">
        <v>69.83</v>
      </c>
      <c r="K473" s="114">
        <v>70.95</v>
      </c>
      <c r="L473" s="114">
        <v>69.150000000000006</v>
      </c>
      <c r="M473" s="114">
        <v>70.45</v>
      </c>
      <c r="N473" s="114">
        <v>70.17</v>
      </c>
      <c r="O473" s="115">
        <v>8203</v>
      </c>
      <c r="P473" s="119">
        <v>69.821200000000005</v>
      </c>
      <c r="Q473" s="115">
        <v>227823</v>
      </c>
      <c r="R473" s="120">
        <f t="shared" si="35"/>
        <v>577901.35</v>
      </c>
      <c r="S473" s="13">
        <f t="shared" si="37"/>
        <v>4.7062179121506453E-3</v>
      </c>
      <c r="T473" s="12">
        <f t="shared" si="38"/>
        <v>0.32999999999999829</v>
      </c>
      <c r="U473" s="14">
        <f t="shared" si="39"/>
        <v>-0.29000000000000625</v>
      </c>
      <c r="V473" s="12">
        <f t="shared" si="36"/>
        <v>1.7999999999999972</v>
      </c>
    </row>
    <row r="474" spans="1:23" x14ac:dyDescent="0.3">
      <c r="B474" s="113">
        <v>44853</v>
      </c>
      <c r="C474" s="114">
        <v>67.61</v>
      </c>
      <c r="D474" s="114">
        <v>69.16</v>
      </c>
      <c r="E474" s="114">
        <v>66.790000000000006</v>
      </c>
      <c r="F474" s="114">
        <v>67.06</v>
      </c>
      <c r="G474" s="115">
        <v>3591</v>
      </c>
      <c r="H474" s="114" t="s">
        <v>23</v>
      </c>
      <c r="I474" s="119">
        <v>67.748199999999997</v>
      </c>
      <c r="J474" s="117">
        <v>70.38</v>
      </c>
      <c r="K474" s="114">
        <v>72.34</v>
      </c>
      <c r="L474" s="114">
        <v>69.8</v>
      </c>
      <c r="M474" s="114">
        <v>70.08</v>
      </c>
      <c r="N474" s="114">
        <v>70.08</v>
      </c>
      <c r="O474" s="115">
        <v>3051</v>
      </c>
      <c r="P474" s="119">
        <v>70.805099999999996</v>
      </c>
      <c r="Q474" s="115">
        <v>228307</v>
      </c>
      <c r="R474" s="120">
        <f t="shared" si="35"/>
        <v>213814.08</v>
      </c>
      <c r="S474" s="13">
        <f t="shared" si="37"/>
        <v>-5.2519517388218695E-3</v>
      </c>
      <c r="T474" s="12">
        <f t="shared" si="38"/>
        <v>-0.37000000000000455</v>
      </c>
      <c r="U474" s="14">
        <f t="shared" si="39"/>
        <v>-7.000000000000739E-2</v>
      </c>
      <c r="V474" s="12">
        <f t="shared" si="36"/>
        <v>2.5400000000000063</v>
      </c>
    </row>
    <row r="475" spans="1:23" x14ac:dyDescent="0.3">
      <c r="B475" s="113">
        <v>44854</v>
      </c>
      <c r="C475" s="114">
        <v>67.05</v>
      </c>
      <c r="D475" s="114">
        <v>67.680000000000007</v>
      </c>
      <c r="E475" s="114">
        <v>66.36</v>
      </c>
      <c r="F475" s="114">
        <v>66.66</v>
      </c>
      <c r="G475" s="115">
        <v>1897</v>
      </c>
      <c r="H475" s="114" t="s">
        <v>23</v>
      </c>
      <c r="I475" s="119">
        <v>66.689300000000003</v>
      </c>
      <c r="J475" s="117">
        <v>70.17</v>
      </c>
      <c r="K475" s="114">
        <v>70.760000000000005</v>
      </c>
      <c r="L475" s="114">
        <v>69.45</v>
      </c>
      <c r="M475" s="114">
        <v>69.72</v>
      </c>
      <c r="N475" s="114">
        <v>69.56</v>
      </c>
      <c r="O475" s="115">
        <v>3655</v>
      </c>
      <c r="P475" s="119">
        <v>69.81</v>
      </c>
      <c r="Q475" s="115">
        <v>230098</v>
      </c>
      <c r="R475" s="120">
        <f t="shared" si="35"/>
        <v>254826.6</v>
      </c>
      <c r="S475" s="13">
        <f t="shared" si="37"/>
        <v>-5.136986301369828E-3</v>
      </c>
      <c r="T475" s="12">
        <f t="shared" si="38"/>
        <v>-0.35999999999999943</v>
      </c>
      <c r="U475" s="14">
        <f t="shared" si="39"/>
        <v>9.0000000000003411E-2</v>
      </c>
      <c r="V475" s="12">
        <f t="shared" si="36"/>
        <v>1.3100000000000023</v>
      </c>
    </row>
    <row r="476" spans="1:23" s="24" customFormat="1" x14ac:dyDescent="0.3">
      <c r="A476" s="74">
        <f>+M476/M471-1</f>
        <v>1.3735485698102456E-2</v>
      </c>
      <c r="B476" s="121">
        <v>44855</v>
      </c>
      <c r="C476" s="122">
        <v>66.64</v>
      </c>
      <c r="D476" s="122">
        <v>68.62</v>
      </c>
      <c r="E476" s="122">
        <v>66.62</v>
      </c>
      <c r="F476" s="122">
        <v>68.5</v>
      </c>
      <c r="G476" s="123">
        <v>956</v>
      </c>
      <c r="H476" s="122" t="s">
        <v>23</v>
      </c>
      <c r="I476" s="126">
        <v>67.357100000000003</v>
      </c>
      <c r="J476" s="125">
        <v>69.72</v>
      </c>
      <c r="K476" s="122">
        <v>72.31</v>
      </c>
      <c r="L476" s="122">
        <v>69.52</v>
      </c>
      <c r="M476" s="122">
        <v>71.59</v>
      </c>
      <c r="N476" s="122">
        <v>71.89</v>
      </c>
      <c r="O476" s="123">
        <v>867</v>
      </c>
      <c r="P476" s="126">
        <v>70.646699999999996</v>
      </c>
      <c r="Q476" s="123">
        <v>230509</v>
      </c>
      <c r="R476" s="127">
        <f t="shared" si="35"/>
        <v>62068.530000000006</v>
      </c>
      <c r="S476" s="72">
        <f t="shared" si="37"/>
        <v>2.6821572002295069E-2</v>
      </c>
      <c r="T476" s="73">
        <f t="shared" si="38"/>
        <v>1.8700000000000045</v>
      </c>
      <c r="U476" s="96">
        <f t="shared" si="39"/>
        <v>0</v>
      </c>
      <c r="V476" s="73">
        <f t="shared" si="36"/>
        <v>2.7900000000000063</v>
      </c>
    </row>
    <row r="477" spans="1:23" x14ac:dyDescent="0.3">
      <c r="B477" s="113">
        <v>44858</v>
      </c>
      <c r="C477" s="114">
        <v>67.59</v>
      </c>
      <c r="D477" s="114">
        <v>72.3</v>
      </c>
      <c r="E477" s="114">
        <v>67.5</v>
      </c>
      <c r="F477" s="114">
        <v>72.099999999999994</v>
      </c>
      <c r="G477" s="115">
        <v>3115</v>
      </c>
      <c r="H477" s="114" t="s">
        <v>23</v>
      </c>
      <c r="I477" s="119">
        <v>68.798299999999998</v>
      </c>
      <c r="J477" s="117">
        <v>71.56</v>
      </c>
      <c r="K477" s="59">
        <v>75.45</v>
      </c>
      <c r="L477" s="114">
        <v>70.53</v>
      </c>
      <c r="M477" s="114">
        <v>75.19</v>
      </c>
      <c r="N477" s="114">
        <v>75.25</v>
      </c>
      <c r="O477" s="115">
        <v>2647</v>
      </c>
      <c r="P477" s="119">
        <v>73.033500000000004</v>
      </c>
      <c r="Q477" s="115">
        <v>229875</v>
      </c>
      <c r="R477" s="120">
        <f t="shared" si="35"/>
        <v>199027.93</v>
      </c>
      <c r="S477" s="13">
        <f t="shared" si="37"/>
        <v>5.0286352842575655E-2</v>
      </c>
      <c r="T477" s="12">
        <f t="shared" si="38"/>
        <v>3.5999999999999943</v>
      </c>
      <c r="U477" s="14">
        <f t="shared" si="39"/>
        <v>-3.0000000000001137E-2</v>
      </c>
      <c r="V477" s="12">
        <f t="shared" si="36"/>
        <v>4.9200000000000017</v>
      </c>
    </row>
    <row r="478" spans="1:23" x14ac:dyDescent="0.3">
      <c r="B478" s="113">
        <v>44859</v>
      </c>
      <c r="C478" s="114">
        <v>71.989999999999995</v>
      </c>
      <c r="D478" s="114">
        <v>77.239999999999995</v>
      </c>
      <c r="E478" s="114">
        <v>71.790000000000006</v>
      </c>
      <c r="F478" s="114">
        <v>76.87</v>
      </c>
      <c r="G478" s="115">
        <v>3778</v>
      </c>
      <c r="H478" s="114" t="s">
        <v>23</v>
      </c>
      <c r="I478" s="119">
        <v>74.400199999999998</v>
      </c>
      <c r="J478" s="117">
        <v>75.209999999999994</v>
      </c>
      <c r="K478" s="61">
        <v>80.680000000000007</v>
      </c>
      <c r="L478" s="114">
        <v>74.88</v>
      </c>
      <c r="M478" s="114">
        <v>79.959999999999994</v>
      </c>
      <c r="N478" s="114">
        <v>79.69</v>
      </c>
      <c r="O478" s="115">
        <v>4409</v>
      </c>
      <c r="P478" s="119">
        <v>78.8399</v>
      </c>
      <c r="Q478" s="115">
        <v>229219</v>
      </c>
      <c r="R478" s="120">
        <f t="shared" si="35"/>
        <v>352543.63999999996</v>
      </c>
      <c r="S478" s="13">
        <f t="shared" si="37"/>
        <v>6.3439287139247291E-2</v>
      </c>
      <c r="T478" s="12">
        <f t="shared" si="38"/>
        <v>4.769999999999996</v>
      </c>
      <c r="U478" s="14">
        <f t="shared" si="39"/>
        <v>1.9999999999996021E-2</v>
      </c>
      <c r="V478" s="12">
        <f t="shared" si="36"/>
        <v>5.8000000000000114</v>
      </c>
    </row>
    <row r="479" spans="1:23" x14ac:dyDescent="0.3">
      <c r="B479" s="113">
        <v>44860</v>
      </c>
      <c r="C479" s="114">
        <v>76.5</v>
      </c>
      <c r="D479" s="114">
        <v>78.040000000000006</v>
      </c>
      <c r="E479" s="114">
        <v>74.760000000000005</v>
      </c>
      <c r="F479" s="114">
        <v>75.540000000000006</v>
      </c>
      <c r="G479" s="115">
        <v>2717</v>
      </c>
      <c r="H479" s="114" t="s">
        <v>23</v>
      </c>
      <c r="I479" s="119">
        <v>76.308599999999998</v>
      </c>
      <c r="J479" s="117">
        <v>80.430000000000007</v>
      </c>
      <c r="K479" s="59">
        <v>81.62</v>
      </c>
      <c r="L479" s="114">
        <v>77.849999999999994</v>
      </c>
      <c r="M479" s="114">
        <v>78.64</v>
      </c>
      <c r="N479" s="114">
        <v>78.02</v>
      </c>
      <c r="O479" s="115">
        <v>2462</v>
      </c>
      <c r="P479" s="119">
        <v>79.804699999999997</v>
      </c>
      <c r="Q479" s="115">
        <v>229341</v>
      </c>
      <c r="R479" s="120">
        <f t="shared" si="35"/>
        <v>193611.68</v>
      </c>
      <c r="S479" s="13">
        <f t="shared" si="37"/>
        <v>-1.6508254127063471E-2</v>
      </c>
      <c r="T479" s="12">
        <f t="shared" si="38"/>
        <v>-1.3199999999999932</v>
      </c>
      <c r="U479" s="14">
        <f t="shared" si="39"/>
        <v>0.47000000000001307</v>
      </c>
      <c r="V479" s="12">
        <f t="shared" si="36"/>
        <v>3.7700000000000102</v>
      </c>
    </row>
    <row r="480" spans="1:23" x14ac:dyDescent="0.3">
      <c r="B480" s="113">
        <v>44861</v>
      </c>
      <c r="C480" s="114">
        <v>74.930000000000007</v>
      </c>
      <c r="D480" s="114">
        <v>80.3</v>
      </c>
      <c r="E480" s="114">
        <v>74.930000000000007</v>
      </c>
      <c r="F480" s="114">
        <v>79.930000000000007</v>
      </c>
      <c r="G480" s="115">
        <v>3331</v>
      </c>
      <c r="H480" s="114" t="s">
        <v>23</v>
      </c>
      <c r="I480" s="119">
        <v>77.968400000000003</v>
      </c>
      <c r="J480" s="117">
        <v>78.03</v>
      </c>
      <c r="K480" s="17">
        <v>83.7</v>
      </c>
      <c r="L480" s="114">
        <v>78.03</v>
      </c>
      <c r="M480" s="114">
        <v>83.13</v>
      </c>
      <c r="N480" s="114">
        <v>83.69</v>
      </c>
      <c r="O480" s="115">
        <v>2218</v>
      </c>
      <c r="P480" s="119">
        <v>81.879099999999994</v>
      </c>
      <c r="Q480" s="115">
        <v>229090</v>
      </c>
      <c r="R480" s="120">
        <f t="shared" si="35"/>
        <v>184382.34</v>
      </c>
      <c r="S480" s="13">
        <f t="shared" si="37"/>
        <v>5.7095625635808611E-2</v>
      </c>
      <c r="T480" s="12">
        <f t="shared" si="38"/>
        <v>4.4899999999999949</v>
      </c>
      <c r="U480" s="14">
        <f t="shared" si="39"/>
        <v>-0.60999999999999943</v>
      </c>
      <c r="V480" s="12">
        <f t="shared" si="36"/>
        <v>5.6700000000000017</v>
      </c>
    </row>
    <row r="481" spans="1:22" s="24" customFormat="1" x14ac:dyDescent="0.3">
      <c r="A481" s="74">
        <f>+M481/M476-1</f>
        <v>0.17572286632211198</v>
      </c>
      <c r="B481" s="121">
        <v>44862</v>
      </c>
      <c r="C481" s="122">
        <v>79.930000000000007</v>
      </c>
      <c r="D481" s="122">
        <v>81.819999999999993</v>
      </c>
      <c r="E481" s="122">
        <v>79.930000000000007</v>
      </c>
      <c r="F481" s="122">
        <v>80.92</v>
      </c>
      <c r="G481" s="123">
        <v>2128</v>
      </c>
      <c r="H481" s="122" t="s">
        <v>23</v>
      </c>
      <c r="I481" s="126">
        <v>80.962400000000002</v>
      </c>
      <c r="J481" s="125">
        <v>83.28</v>
      </c>
      <c r="K481" s="128">
        <v>85.4</v>
      </c>
      <c r="L481" s="122">
        <v>82.84</v>
      </c>
      <c r="M481" s="122">
        <v>84.17</v>
      </c>
      <c r="N481" s="122">
        <v>84.55</v>
      </c>
      <c r="O481" s="123">
        <v>1714</v>
      </c>
      <c r="P481" s="126">
        <v>84.5227</v>
      </c>
      <c r="Q481" s="123">
        <v>229439</v>
      </c>
      <c r="R481" s="127">
        <f t="shared" si="35"/>
        <v>144267.38</v>
      </c>
      <c r="S481" s="72">
        <f t="shared" si="37"/>
        <v>1.2510525682665863E-2</v>
      </c>
      <c r="T481" s="73">
        <f t="shared" si="38"/>
        <v>1.0400000000000063</v>
      </c>
      <c r="U481" s="96">
        <f t="shared" si="39"/>
        <v>0.15000000000000568</v>
      </c>
      <c r="V481" s="73">
        <f t="shared" si="36"/>
        <v>2.5600000000000023</v>
      </c>
    </row>
    <row r="482" spans="1:22" x14ac:dyDescent="0.3">
      <c r="B482" s="113">
        <v>44865</v>
      </c>
      <c r="C482" s="114">
        <v>81.5</v>
      </c>
      <c r="D482" s="114">
        <v>81.5</v>
      </c>
      <c r="E482" s="114">
        <v>77.97</v>
      </c>
      <c r="F482" s="114">
        <v>79.680000000000007</v>
      </c>
      <c r="G482" s="115">
        <v>1700</v>
      </c>
      <c r="H482" s="114" t="s">
        <v>23</v>
      </c>
      <c r="I482" s="119">
        <v>78.971199999999996</v>
      </c>
      <c r="J482" s="117">
        <v>84.88</v>
      </c>
      <c r="K482" s="114">
        <v>84.88</v>
      </c>
      <c r="L482" s="114">
        <v>81.12</v>
      </c>
      <c r="M482" s="114">
        <v>82.97</v>
      </c>
      <c r="N482" s="114">
        <v>82.41</v>
      </c>
      <c r="O482" s="115">
        <v>1189</v>
      </c>
      <c r="P482" s="119">
        <v>82.506100000000004</v>
      </c>
      <c r="Q482" s="115">
        <v>229802</v>
      </c>
      <c r="R482" s="120">
        <f t="shared" si="35"/>
        <v>98651.33</v>
      </c>
      <c r="S482" s="13">
        <f t="shared" si="37"/>
        <v>-1.4256861114411379E-2</v>
      </c>
      <c r="T482" s="12">
        <f t="shared" si="38"/>
        <v>-1.2000000000000028</v>
      </c>
      <c r="U482" s="14">
        <f t="shared" si="39"/>
        <v>0.70999999999999375</v>
      </c>
      <c r="V482" s="12">
        <f t="shared" si="36"/>
        <v>3.7599999999999909</v>
      </c>
    </row>
    <row r="483" spans="1:22" x14ac:dyDescent="0.3">
      <c r="B483" s="129">
        <v>44866</v>
      </c>
      <c r="C483" s="130">
        <v>78.47</v>
      </c>
      <c r="D483" s="130">
        <v>78.56</v>
      </c>
      <c r="E483" s="130">
        <v>75.52</v>
      </c>
      <c r="F483" s="130">
        <v>76.47</v>
      </c>
      <c r="G483" s="131">
        <v>3511</v>
      </c>
      <c r="H483" s="130" t="s">
        <v>23</v>
      </c>
      <c r="I483" s="133">
        <v>76.362300000000005</v>
      </c>
      <c r="J483" s="132">
        <v>82.98</v>
      </c>
      <c r="K483" s="130">
        <v>83.21</v>
      </c>
      <c r="L483" s="130">
        <v>78.73</v>
      </c>
      <c r="M483" s="130">
        <v>79.709999999999994</v>
      </c>
      <c r="N483" s="130">
        <v>79.930000000000007</v>
      </c>
      <c r="O483" s="131">
        <v>2342</v>
      </c>
      <c r="P483" s="133">
        <v>80.3874</v>
      </c>
      <c r="Q483" s="131">
        <v>230414</v>
      </c>
      <c r="R483" s="134">
        <f t="shared" si="35"/>
        <v>186680.81999999998</v>
      </c>
      <c r="S483" s="13">
        <f t="shared" si="37"/>
        <v>-3.9291310112088751E-2</v>
      </c>
      <c r="T483" s="12">
        <f t="shared" si="38"/>
        <v>-3.2600000000000051</v>
      </c>
      <c r="U483" s="14">
        <f t="shared" si="39"/>
        <v>1.0000000000005116E-2</v>
      </c>
      <c r="V483" s="135">
        <f t="shared" si="36"/>
        <v>4.4799999999999898</v>
      </c>
    </row>
    <row r="484" spans="1:22" x14ac:dyDescent="0.3">
      <c r="B484" s="129">
        <v>44867</v>
      </c>
      <c r="C484" s="130">
        <v>77.599999999999994</v>
      </c>
      <c r="D484" s="130">
        <v>78.12</v>
      </c>
      <c r="E484" s="130">
        <v>75.989999999999995</v>
      </c>
      <c r="F484" s="130">
        <v>76.459999999999994</v>
      </c>
      <c r="G484" s="131">
        <v>10530</v>
      </c>
      <c r="H484" s="130" t="s">
        <v>23</v>
      </c>
      <c r="I484" s="133">
        <v>76.872699999999995</v>
      </c>
      <c r="J484" s="132">
        <v>80.28</v>
      </c>
      <c r="K484" s="130">
        <v>81.58</v>
      </c>
      <c r="L484" s="130">
        <v>79.12</v>
      </c>
      <c r="M484" s="130">
        <v>79.75</v>
      </c>
      <c r="N484" s="130">
        <v>79.819999999999993</v>
      </c>
      <c r="O484" s="131">
        <v>2898</v>
      </c>
      <c r="P484" s="133">
        <v>80.011799999999994</v>
      </c>
      <c r="Q484" s="131">
        <v>230847</v>
      </c>
      <c r="R484" s="134">
        <f t="shared" si="35"/>
        <v>231115.5</v>
      </c>
      <c r="S484" s="13">
        <f t="shared" si="37"/>
        <v>5.0181909421653792E-4</v>
      </c>
      <c r="T484" s="12">
        <f t="shared" si="38"/>
        <v>4.0000000000006253E-2</v>
      </c>
      <c r="U484" s="14">
        <f t="shared" si="39"/>
        <v>0.57000000000000739</v>
      </c>
      <c r="V484" s="12">
        <f t="shared" si="36"/>
        <v>2.4599999999999937</v>
      </c>
    </row>
    <row r="485" spans="1:22" x14ac:dyDescent="0.3">
      <c r="B485" s="129">
        <v>44868</v>
      </c>
      <c r="C485" s="130">
        <v>75.39</v>
      </c>
      <c r="D485" s="130">
        <v>77.61</v>
      </c>
      <c r="E485" s="130">
        <v>75.39</v>
      </c>
      <c r="F485" s="130">
        <v>76.05</v>
      </c>
      <c r="G485" s="131">
        <v>2427</v>
      </c>
      <c r="H485" s="130" t="s">
        <v>23</v>
      </c>
      <c r="I485" s="133">
        <v>76.138599999999997</v>
      </c>
      <c r="J485" s="132">
        <v>79.56</v>
      </c>
      <c r="K485" s="130">
        <v>81.290000000000006</v>
      </c>
      <c r="L485" s="130">
        <v>78.55</v>
      </c>
      <c r="M485" s="130">
        <v>79.38</v>
      </c>
      <c r="N485" s="130">
        <v>79.7</v>
      </c>
      <c r="O485" s="131">
        <v>5746</v>
      </c>
      <c r="P485" s="133">
        <v>79.4636</v>
      </c>
      <c r="Q485" s="131">
        <v>229887</v>
      </c>
      <c r="R485" s="134">
        <f t="shared" si="35"/>
        <v>456117.48</v>
      </c>
      <c r="S485" s="13">
        <f t="shared" si="37"/>
        <v>-4.6394984326019184E-3</v>
      </c>
      <c r="T485" s="12">
        <f t="shared" si="38"/>
        <v>-0.37000000000000455</v>
      </c>
      <c r="U485" s="14">
        <f t="shared" si="39"/>
        <v>-0.18999999999999773</v>
      </c>
      <c r="V485" s="12">
        <f t="shared" si="36"/>
        <v>2.7400000000000091</v>
      </c>
    </row>
    <row r="486" spans="1:22" s="24" customFormat="1" x14ac:dyDescent="0.3">
      <c r="A486" s="74">
        <f>+M486/M481-1</f>
        <v>-5.4294879410716534E-2</v>
      </c>
      <c r="B486" s="136">
        <v>44869</v>
      </c>
      <c r="C486" s="137">
        <v>77</v>
      </c>
      <c r="D486" s="137">
        <v>78.83</v>
      </c>
      <c r="E486" s="137">
        <v>75.989999999999995</v>
      </c>
      <c r="F486" s="137">
        <v>76.14</v>
      </c>
      <c r="G486" s="138">
        <v>9593</v>
      </c>
      <c r="H486" s="137" t="s">
        <v>23</v>
      </c>
      <c r="I486" s="140">
        <v>77.919899999999998</v>
      </c>
      <c r="J486" s="139">
        <v>79.59</v>
      </c>
      <c r="K486" s="137">
        <v>82.65</v>
      </c>
      <c r="L486" s="137">
        <v>79.48</v>
      </c>
      <c r="M486" s="137">
        <v>79.599999999999994</v>
      </c>
      <c r="N486" s="137">
        <v>79.599999999999994</v>
      </c>
      <c r="O486" s="138">
        <v>6451</v>
      </c>
      <c r="P486" s="140">
        <v>81.072100000000006</v>
      </c>
      <c r="Q486" s="138">
        <v>232295</v>
      </c>
      <c r="R486" s="141">
        <f t="shared" si="35"/>
        <v>513499.6</v>
      </c>
      <c r="S486" s="72">
        <f t="shared" si="37"/>
        <v>2.771478961955065E-3</v>
      </c>
      <c r="T486" s="73">
        <f t="shared" si="38"/>
        <v>0.21999999999999886</v>
      </c>
      <c r="U486" s="96">
        <f t="shared" si="39"/>
        <v>0.21000000000000796</v>
      </c>
      <c r="V486" s="73">
        <f t="shared" si="36"/>
        <v>3.1700000000000017</v>
      </c>
    </row>
    <row r="487" spans="1:22" x14ac:dyDescent="0.3">
      <c r="B487" s="129">
        <v>44872</v>
      </c>
      <c r="C487" s="130">
        <v>76.06</v>
      </c>
      <c r="D487" s="130">
        <v>77.959999999999994</v>
      </c>
      <c r="E487" s="130">
        <v>75.38</v>
      </c>
      <c r="F487" s="130">
        <v>77.27</v>
      </c>
      <c r="G487" s="131">
        <v>1202</v>
      </c>
      <c r="H487" s="130" t="s">
        <v>23</v>
      </c>
      <c r="I487" s="133">
        <v>76.383600000000001</v>
      </c>
      <c r="J487" s="132">
        <v>79.66</v>
      </c>
      <c r="K487" s="130">
        <v>81.37</v>
      </c>
      <c r="L487" s="130">
        <v>78.77</v>
      </c>
      <c r="M487" s="130">
        <v>80.81</v>
      </c>
      <c r="N487" s="130">
        <v>81.11</v>
      </c>
      <c r="O487" s="131">
        <v>6206</v>
      </c>
      <c r="P487" s="133">
        <v>80.046300000000002</v>
      </c>
      <c r="Q487" s="131">
        <v>232121</v>
      </c>
      <c r="R487" s="134">
        <f t="shared" si="35"/>
        <v>501506.86</v>
      </c>
      <c r="S487" s="13">
        <f t="shared" si="37"/>
        <v>1.5201005025125669E-2</v>
      </c>
      <c r="T487" s="12">
        <f t="shared" si="38"/>
        <v>1.210000000000008</v>
      </c>
      <c r="U487" s="14">
        <f t="shared" si="39"/>
        <v>6.0000000000002274E-2</v>
      </c>
      <c r="V487" s="12">
        <f t="shared" si="36"/>
        <v>2.6000000000000085</v>
      </c>
    </row>
    <row r="488" spans="1:22" x14ac:dyDescent="0.3">
      <c r="B488" s="129">
        <v>44873</v>
      </c>
      <c r="C488" s="130">
        <v>77.209999999999994</v>
      </c>
      <c r="D488" s="130">
        <v>77.25</v>
      </c>
      <c r="E488" s="130">
        <v>75.36</v>
      </c>
      <c r="F488" s="130">
        <v>75.849999999999994</v>
      </c>
      <c r="G488" s="131">
        <v>975</v>
      </c>
      <c r="H488" s="130" t="s">
        <v>23</v>
      </c>
      <c r="I488" s="133">
        <v>75.9816</v>
      </c>
      <c r="J488" s="132">
        <v>80.650000000000006</v>
      </c>
      <c r="K488" s="130">
        <v>81.02</v>
      </c>
      <c r="L488" s="130">
        <v>78.900000000000006</v>
      </c>
      <c r="M488" s="130">
        <v>79.34</v>
      </c>
      <c r="N488" s="130">
        <v>79.569999999999993</v>
      </c>
      <c r="O488" s="131">
        <v>4999</v>
      </c>
      <c r="P488" s="133">
        <v>79.537800000000004</v>
      </c>
      <c r="Q488" s="131">
        <v>234438</v>
      </c>
      <c r="R488" s="134">
        <f t="shared" si="35"/>
        <v>396620.66000000003</v>
      </c>
      <c r="S488" s="13">
        <f t="shared" si="37"/>
        <v>-1.8190817968073203E-2</v>
      </c>
      <c r="T488" s="12">
        <f t="shared" si="38"/>
        <v>-1.4699999999999989</v>
      </c>
      <c r="U488" s="14">
        <f t="shared" si="39"/>
        <v>-0.15999999999999659</v>
      </c>
      <c r="V488" s="12">
        <f t="shared" si="36"/>
        <v>2.1199999999999903</v>
      </c>
    </row>
    <row r="489" spans="1:22" x14ac:dyDescent="0.3">
      <c r="B489" s="129">
        <v>44874</v>
      </c>
      <c r="C489" s="130">
        <v>75.84</v>
      </c>
      <c r="D489" s="130">
        <v>76.58</v>
      </c>
      <c r="E489" s="130">
        <v>72.38</v>
      </c>
      <c r="F489" s="130">
        <v>72.55</v>
      </c>
      <c r="G489" s="131">
        <v>4235</v>
      </c>
      <c r="H489" s="130" t="s">
        <v>23</v>
      </c>
      <c r="I489" s="133">
        <v>74.318799999999996</v>
      </c>
      <c r="J489" s="132">
        <v>79.430000000000007</v>
      </c>
      <c r="K489" s="130">
        <v>80.209999999999994</v>
      </c>
      <c r="L489" s="130">
        <v>75.790000000000006</v>
      </c>
      <c r="M489" s="130">
        <v>75.930000000000007</v>
      </c>
      <c r="N489" s="130">
        <v>75.78</v>
      </c>
      <c r="O489" s="131">
        <v>14010</v>
      </c>
      <c r="P489" s="133">
        <v>77.500200000000007</v>
      </c>
      <c r="Q489" s="131">
        <v>237511</v>
      </c>
      <c r="R489" s="134">
        <f t="shared" si="35"/>
        <v>1063779.3</v>
      </c>
      <c r="S489" s="13">
        <f t="shared" si="37"/>
        <v>-4.2979581547769041E-2</v>
      </c>
      <c r="T489" s="12">
        <f t="shared" si="38"/>
        <v>-3.4099999999999966</v>
      </c>
      <c r="U489" s="14">
        <f t="shared" si="39"/>
        <v>9.0000000000003411E-2</v>
      </c>
      <c r="V489" s="12">
        <f t="shared" si="36"/>
        <v>4.4199999999999875</v>
      </c>
    </row>
    <row r="490" spans="1:22" x14ac:dyDescent="0.3">
      <c r="B490" s="129">
        <v>44875</v>
      </c>
      <c r="C490" s="130">
        <v>72.53</v>
      </c>
      <c r="D490" s="130">
        <v>74</v>
      </c>
      <c r="E490" s="130">
        <v>70.38</v>
      </c>
      <c r="F490" s="130">
        <v>72.849999999999994</v>
      </c>
      <c r="G490" s="131">
        <v>5899</v>
      </c>
      <c r="H490" s="130" t="s">
        <v>23</v>
      </c>
      <c r="I490" s="133">
        <v>72.286000000000001</v>
      </c>
      <c r="J490" s="132">
        <v>75.89</v>
      </c>
      <c r="K490" s="130">
        <v>77.37</v>
      </c>
      <c r="L490" s="130">
        <v>73.78</v>
      </c>
      <c r="M490" s="130">
        <v>76.19</v>
      </c>
      <c r="N490" s="130">
        <v>76.28</v>
      </c>
      <c r="O490" s="131">
        <v>5108</v>
      </c>
      <c r="P490" s="133">
        <v>75.509600000000006</v>
      </c>
      <c r="Q490" s="131">
        <v>240060</v>
      </c>
      <c r="R490" s="134">
        <f t="shared" si="35"/>
        <v>389178.51999999996</v>
      </c>
      <c r="S490" s="13">
        <f t="shared" si="37"/>
        <v>3.4242065059921778E-3</v>
      </c>
      <c r="T490" s="12">
        <f t="shared" si="38"/>
        <v>0.25999999999999091</v>
      </c>
      <c r="U490" s="14">
        <f t="shared" si="39"/>
        <v>-4.0000000000006253E-2</v>
      </c>
      <c r="V490" s="12">
        <f t="shared" si="36"/>
        <v>3.5900000000000034</v>
      </c>
    </row>
    <row r="491" spans="1:22" s="24" customFormat="1" x14ac:dyDescent="0.3">
      <c r="A491" s="74">
        <f>+M491/M486-1</f>
        <v>-8.2914572864321023E-3</v>
      </c>
      <c r="B491" s="136">
        <v>44876</v>
      </c>
      <c r="C491" s="137">
        <v>73</v>
      </c>
      <c r="D491" s="137">
        <v>76.27</v>
      </c>
      <c r="E491" s="137">
        <v>73</v>
      </c>
      <c r="F491" s="137">
        <v>75.64</v>
      </c>
      <c r="G491" s="138">
        <v>1580</v>
      </c>
      <c r="H491" s="137" t="s">
        <v>23</v>
      </c>
      <c r="I491" s="140">
        <v>74.429199999999994</v>
      </c>
      <c r="J491" s="139">
        <v>77.64</v>
      </c>
      <c r="K491" s="137">
        <v>79.59</v>
      </c>
      <c r="L491" s="137">
        <v>76.180000000000007</v>
      </c>
      <c r="M491" s="137">
        <v>78.94</v>
      </c>
      <c r="N491" s="137">
        <v>78.5</v>
      </c>
      <c r="O491" s="138">
        <v>3574</v>
      </c>
      <c r="P491" s="140">
        <v>77.836100000000002</v>
      </c>
      <c r="Q491" s="138">
        <v>239900</v>
      </c>
      <c r="R491" s="141">
        <f t="shared" si="35"/>
        <v>282131.56</v>
      </c>
      <c r="S491" s="72">
        <f t="shared" si="37"/>
        <v>3.6093975587347504E-2</v>
      </c>
      <c r="T491" s="73">
        <f t="shared" si="38"/>
        <v>2.75</v>
      </c>
      <c r="U491" s="96">
        <f t="shared" si="39"/>
        <v>1.4500000000000028</v>
      </c>
      <c r="V491" s="73">
        <f t="shared" si="36"/>
        <v>3.4099999999999966</v>
      </c>
    </row>
    <row r="492" spans="1:22" x14ac:dyDescent="0.3">
      <c r="B492" s="129">
        <v>44879</v>
      </c>
      <c r="C492" s="130">
        <v>75.61</v>
      </c>
      <c r="D492" s="130">
        <v>75.61</v>
      </c>
      <c r="E492" s="130">
        <v>74.430000000000007</v>
      </c>
      <c r="F492" s="130">
        <v>75.05</v>
      </c>
      <c r="G492" s="131">
        <v>1585</v>
      </c>
      <c r="H492" s="130" t="s">
        <v>23</v>
      </c>
      <c r="I492" s="133">
        <v>74.828299999999999</v>
      </c>
      <c r="J492" s="132">
        <v>78.91</v>
      </c>
      <c r="K492" s="130">
        <v>78.91</v>
      </c>
      <c r="L492" s="130">
        <v>77.72</v>
      </c>
      <c r="M492" s="130">
        <v>78.37</v>
      </c>
      <c r="N492" s="130">
        <v>78.16</v>
      </c>
      <c r="O492" s="131">
        <v>2668</v>
      </c>
      <c r="P492" s="133">
        <v>78.176500000000004</v>
      </c>
      <c r="Q492" s="131">
        <v>240950</v>
      </c>
      <c r="R492" s="134">
        <f t="shared" si="35"/>
        <v>209091.16</v>
      </c>
      <c r="S492" s="13">
        <f t="shared" si="37"/>
        <v>-7.2206739295667122E-3</v>
      </c>
      <c r="T492" s="12">
        <f t="shared" si="38"/>
        <v>-0.56999999999999318</v>
      </c>
      <c r="U492" s="14">
        <f t="shared" si="39"/>
        <v>-3.0000000000001137E-2</v>
      </c>
      <c r="V492" s="12">
        <f t="shared" si="36"/>
        <v>1.1899999999999977</v>
      </c>
    </row>
    <row r="493" spans="1:22" x14ac:dyDescent="0.3">
      <c r="B493" s="129">
        <v>44880</v>
      </c>
      <c r="C493" s="130">
        <v>74.69</v>
      </c>
      <c r="D493" s="130">
        <v>77.010000000000005</v>
      </c>
      <c r="E493" s="130">
        <v>73.86</v>
      </c>
      <c r="F493" s="130">
        <v>76.48</v>
      </c>
      <c r="G493" s="131">
        <v>3029</v>
      </c>
      <c r="H493" s="130" t="s">
        <v>23</v>
      </c>
      <c r="I493" s="133">
        <v>74.813699999999997</v>
      </c>
      <c r="J493" s="132">
        <v>78.260000000000005</v>
      </c>
      <c r="K493" s="130">
        <v>80.42</v>
      </c>
      <c r="L493" s="130">
        <v>77.13</v>
      </c>
      <c r="M493" s="130">
        <v>79.83</v>
      </c>
      <c r="N493" s="130">
        <v>80.290000000000006</v>
      </c>
      <c r="O493" s="131">
        <v>9075</v>
      </c>
      <c r="P493" s="133">
        <v>78.751099999999994</v>
      </c>
      <c r="Q493" s="131">
        <v>241015</v>
      </c>
      <c r="R493" s="134">
        <f t="shared" si="35"/>
        <v>724457.25</v>
      </c>
      <c r="S493" s="13">
        <f t="shared" si="37"/>
        <v>1.8629577644506679E-2</v>
      </c>
      <c r="T493" s="12">
        <f t="shared" si="38"/>
        <v>1.4599999999999937</v>
      </c>
      <c r="U493" s="14">
        <f t="shared" si="39"/>
        <v>-0.10999999999999943</v>
      </c>
      <c r="V493" s="12">
        <f t="shared" si="36"/>
        <v>3.2900000000000063</v>
      </c>
    </row>
    <row r="494" spans="1:22" x14ac:dyDescent="0.3">
      <c r="B494" s="129">
        <v>44881</v>
      </c>
      <c r="C494" s="130">
        <v>76.3</v>
      </c>
      <c r="D494" s="130">
        <v>77.09</v>
      </c>
      <c r="E494" s="130">
        <v>73.150000000000006</v>
      </c>
      <c r="F494" s="130">
        <v>73.25</v>
      </c>
      <c r="G494" s="131">
        <v>1167</v>
      </c>
      <c r="H494" s="130" t="s">
        <v>23</v>
      </c>
      <c r="I494" s="133">
        <v>74.584800000000001</v>
      </c>
      <c r="J494" s="132">
        <v>80.16</v>
      </c>
      <c r="K494" s="130">
        <v>80.67</v>
      </c>
      <c r="L494" s="130">
        <v>76.41</v>
      </c>
      <c r="M494" s="130">
        <v>76.58</v>
      </c>
      <c r="N494" s="130">
        <v>76.55</v>
      </c>
      <c r="O494" s="131">
        <v>8210</v>
      </c>
      <c r="P494" s="133">
        <v>77.721199999999996</v>
      </c>
      <c r="Q494" s="131">
        <v>244465</v>
      </c>
      <c r="R494" s="134">
        <f t="shared" si="35"/>
        <v>628721.79999999993</v>
      </c>
      <c r="S494" s="13">
        <f t="shared" si="37"/>
        <v>-4.0711511962921221E-2</v>
      </c>
      <c r="T494" s="12">
        <f t="shared" si="38"/>
        <v>-3.25</v>
      </c>
      <c r="U494" s="14">
        <f t="shared" si="39"/>
        <v>0.32999999999999829</v>
      </c>
      <c r="V494" s="12">
        <f t="shared" si="36"/>
        <v>4.2600000000000051</v>
      </c>
    </row>
    <row r="495" spans="1:22" x14ac:dyDescent="0.3">
      <c r="B495" s="129">
        <v>44882</v>
      </c>
      <c r="C495" s="130">
        <v>73.05</v>
      </c>
      <c r="D495" s="130">
        <v>74.31</v>
      </c>
      <c r="E495" s="130">
        <v>71.87</v>
      </c>
      <c r="F495" s="130">
        <v>72.239999999999995</v>
      </c>
      <c r="G495" s="131">
        <v>552</v>
      </c>
      <c r="H495" s="130" t="s">
        <v>23</v>
      </c>
      <c r="I495" s="133">
        <v>72.784300000000002</v>
      </c>
      <c r="J495" s="132">
        <v>76.44</v>
      </c>
      <c r="K495" s="130">
        <v>77.91</v>
      </c>
      <c r="L495" s="130">
        <v>75.19</v>
      </c>
      <c r="M495" s="130">
        <v>75.55</v>
      </c>
      <c r="N495" s="130">
        <v>75.13</v>
      </c>
      <c r="O495" s="131">
        <v>6518</v>
      </c>
      <c r="P495" s="133">
        <v>76.376999999999995</v>
      </c>
      <c r="Q495" s="131">
        <v>244058</v>
      </c>
      <c r="R495" s="134">
        <f t="shared" si="35"/>
        <v>492434.89999999997</v>
      </c>
      <c r="S495" s="13">
        <f t="shared" si="37"/>
        <v>-1.344998694176025E-2</v>
      </c>
      <c r="T495" s="12">
        <f t="shared" si="38"/>
        <v>-1.0300000000000011</v>
      </c>
      <c r="U495" s="14">
        <f t="shared" si="39"/>
        <v>-0.14000000000000057</v>
      </c>
      <c r="V495" s="12">
        <f t="shared" si="36"/>
        <v>2.7199999999999989</v>
      </c>
    </row>
    <row r="496" spans="1:22" s="24" customFormat="1" x14ac:dyDescent="0.3">
      <c r="A496" s="74">
        <f>+M496/M491-1</f>
        <v>-4.2563972637446157E-2</v>
      </c>
      <c r="B496" s="136">
        <v>44883</v>
      </c>
      <c r="C496" s="137">
        <v>71.89</v>
      </c>
      <c r="D496" s="137">
        <v>73.599999999999994</v>
      </c>
      <c r="E496" s="137">
        <v>71.89</v>
      </c>
      <c r="F496" s="137">
        <v>72.31</v>
      </c>
      <c r="G496" s="138">
        <v>300</v>
      </c>
      <c r="H496" s="137" t="s">
        <v>23</v>
      </c>
      <c r="I496" s="140">
        <v>72.567599999999999</v>
      </c>
      <c r="J496" s="139">
        <v>75.33</v>
      </c>
      <c r="K496" s="137">
        <v>77.12</v>
      </c>
      <c r="L496" s="137">
        <v>75.08</v>
      </c>
      <c r="M496" s="137">
        <v>75.58</v>
      </c>
      <c r="N496" s="137">
        <v>75.28</v>
      </c>
      <c r="O496" s="138">
        <v>6027</v>
      </c>
      <c r="P496" s="140">
        <v>75.9833</v>
      </c>
      <c r="Q496" s="138">
        <v>243370</v>
      </c>
      <c r="R496" s="141">
        <f t="shared" si="35"/>
        <v>455520.66</v>
      </c>
      <c r="S496" s="72">
        <f t="shared" si="37"/>
        <v>3.9708802117810471E-4</v>
      </c>
      <c r="T496" s="73">
        <f t="shared" si="38"/>
        <v>3.0000000000001137E-2</v>
      </c>
      <c r="U496" s="96">
        <f t="shared" si="39"/>
        <v>-0.21999999999999886</v>
      </c>
      <c r="V496" s="73">
        <f t="shared" si="36"/>
        <v>2.0400000000000063</v>
      </c>
    </row>
    <row r="497" spans="1:22" x14ac:dyDescent="0.3">
      <c r="B497" s="129">
        <v>44886</v>
      </c>
      <c r="C497" s="130">
        <v>72.19</v>
      </c>
      <c r="D497" s="130">
        <v>74.930000000000007</v>
      </c>
      <c r="E497" s="130">
        <v>72.19</v>
      </c>
      <c r="F497" s="130">
        <v>74.45</v>
      </c>
      <c r="G497" s="131">
        <v>1320</v>
      </c>
      <c r="H497" s="130" t="s">
        <v>23</v>
      </c>
      <c r="I497" s="133">
        <v>74.4084</v>
      </c>
      <c r="J497" s="132">
        <v>75.599999999999994</v>
      </c>
      <c r="K497" s="130">
        <v>78.3</v>
      </c>
      <c r="L497" s="130">
        <v>74.819999999999993</v>
      </c>
      <c r="M497" s="130">
        <v>77.73</v>
      </c>
      <c r="N497" s="130">
        <v>77.38</v>
      </c>
      <c r="O497" s="131">
        <v>4408</v>
      </c>
      <c r="P497" s="133">
        <v>77.116500000000002</v>
      </c>
      <c r="Q497" s="131">
        <v>243426</v>
      </c>
      <c r="R497" s="134">
        <f t="shared" si="35"/>
        <v>342633.84</v>
      </c>
      <c r="S497" s="13">
        <f t="shared" si="37"/>
        <v>2.8446679015612597E-2</v>
      </c>
      <c r="T497" s="12">
        <f t="shared" si="38"/>
        <v>2.1500000000000057</v>
      </c>
      <c r="U497" s="14">
        <f t="shared" si="39"/>
        <v>1.9999999999996021E-2</v>
      </c>
      <c r="V497" s="12">
        <f t="shared" si="36"/>
        <v>3.480000000000004</v>
      </c>
    </row>
    <row r="498" spans="1:22" x14ac:dyDescent="0.3">
      <c r="B498" s="129">
        <v>44887</v>
      </c>
      <c r="C498" s="130">
        <v>73.989999999999995</v>
      </c>
      <c r="D498" s="130">
        <v>74.45</v>
      </c>
      <c r="E498" s="130">
        <v>73.37</v>
      </c>
      <c r="F498" s="130">
        <v>73.72</v>
      </c>
      <c r="G498" s="131">
        <v>1402</v>
      </c>
      <c r="H498" s="130" t="s">
        <v>23</v>
      </c>
      <c r="I498" s="133">
        <v>73.914199999999994</v>
      </c>
      <c r="J498" s="132">
        <v>77.13</v>
      </c>
      <c r="K498" s="130">
        <v>77.81</v>
      </c>
      <c r="L498" s="130">
        <v>76.59</v>
      </c>
      <c r="M498" s="130">
        <v>77</v>
      </c>
      <c r="N498" s="130">
        <v>76.959999999999994</v>
      </c>
      <c r="O498" s="131">
        <v>5211</v>
      </c>
      <c r="P498" s="133">
        <v>77.121799999999993</v>
      </c>
      <c r="Q498" s="131">
        <v>241901</v>
      </c>
      <c r="R498" s="134">
        <f t="shared" si="35"/>
        <v>401247</v>
      </c>
      <c r="S498" s="13">
        <f t="shared" si="37"/>
        <v>-9.3914833397659159E-3</v>
      </c>
      <c r="T498" s="12">
        <f t="shared" si="38"/>
        <v>-0.73000000000000398</v>
      </c>
      <c r="U498" s="14">
        <f t="shared" si="39"/>
        <v>-0.60000000000000853</v>
      </c>
      <c r="V498" s="12">
        <f t="shared" si="36"/>
        <v>1.2199999999999989</v>
      </c>
    </row>
    <row r="499" spans="1:22" x14ac:dyDescent="0.3">
      <c r="B499" s="129">
        <v>44888</v>
      </c>
      <c r="C499" s="130">
        <v>73.69</v>
      </c>
      <c r="D499" s="130">
        <v>76.599999999999994</v>
      </c>
      <c r="E499" s="130">
        <v>73.540000000000006</v>
      </c>
      <c r="F499" s="130">
        <v>75.69</v>
      </c>
      <c r="G499" s="131">
        <v>1372</v>
      </c>
      <c r="H499" s="130" t="s">
        <v>23</v>
      </c>
      <c r="I499" s="133">
        <v>75.350300000000004</v>
      </c>
      <c r="J499" s="132">
        <v>77.260000000000005</v>
      </c>
      <c r="K499" s="130">
        <v>79.95</v>
      </c>
      <c r="L499" s="130">
        <v>76.709999999999994</v>
      </c>
      <c r="M499" s="130">
        <v>78.959999999999994</v>
      </c>
      <c r="N499" s="130">
        <v>78.92</v>
      </c>
      <c r="O499" s="131">
        <v>4970</v>
      </c>
      <c r="P499" s="133">
        <v>78.462400000000002</v>
      </c>
      <c r="Q499" s="131">
        <v>241359</v>
      </c>
      <c r="R499" s="134">
        <f t="shared" si="35"/>
        <v>392431.19999999995</v>
      </c>
      <c r="S499" s="13">
        <f t="shared" si="37"/>
        <v>2.5454545454545396E-2</v>
      </c>
      <c r="T499" s="12">
        <f t="shared" si="38"/>
        <v>1.9599999999999937</v>
      </c>
      <c r="U499" s="14">
        <f t="shared" si="39"/>
        <v>0.26000000000000512</v>
      </c>
      <c r="V499" s="12">
        <f t="shared" si="36"/>
        <v>3.2400000000000091</v>
      </c>
    </row>
    <row r="500" spans="1:22" x14ac:dyDescent="0.3">
      <c r="B500" s="129">
        <v>44889</v>
      </c>
      <c r="C500" s="130">
        <v>75.83</v>
      </c>
      <c r="D500" s="130">
        <v>78.52</v>
      </c>
      <c r="E500" s="130">
        <v>75.45</v>
      </c>
      <c r="F500" s="130">
        <v>78.08</v>
      </c>
      <c r="G500" s="131">
        <v>1675</v>
      </c>
      <c r="H500" s="130" t="s">
        <v>23</v>
      </c>
      <c r="I500" s="133">
        <v>76.778199999999998</v>
      </c>
      <c r="J500" s="132">
        <v>79.11</v>
      </c>
      <c r="K500" s="130">
        <v>81.819999999999993</v>
      </c>
      <c r="L500" s="130">
        <v>78.72</v>
      </c>
      <c r="M500" s="130">
        <v>81.36</v>
      </c>
      <c r="N500" s="130">
        <v>81.72</v>
      </c>
      <c r="O500" s="131">
        <v>4323</v>
      </c>
      <c r="P500" s="133">
        <v>80.014600000000002</v>
      </c>
      <c r="Q500" s="131">
        <v>240056</v>
      </c>
      <c r="R500" s="134">
        <f t="shared" si="35"/>
        <v>351719.27999999997</v>
      </c>
      <c r="S500" s="13">
        <f t="shared" si="37"/>
        <v>3.0395136778115672E-2</v>
      </c>
      <c r="T500" s="12">
        <f t="shared" si="38"/>
        <v>2.4000000000000057</v>
      </c>
      <c r="U500" s="14">
        <f t="shared" si="39"/>
        <v>0.15000000000000568</v>
      </c>
      <c r="V500" s="12">
        <f t="shared" si="36"/>
        <v>3.0999999999999943</v>
      </c>
    </row>
    <row r="501" spans="1:22" s="24" customFormat="1" x14ac:dyDescent="0.3">
      <c r="A501" s="74">
        <f>+M501/M496-1</f>
        <v>8.4546176237099813E-2</v>
      </c>
      <c r="B501" s="136">
        <v>44890</v>
      </c>
      <c r="C501" s="137">
        <v>78.61</v>
      </c>
      <c r="D501" s="137">
        <v>79.5</v>
      </c>
      <c r="E501" s="137">
        <v>77.989999999999995</v>
      </c>
      <c r="F501" s="137">
        <v>78.680000000000007</v>
      </c>
      <c r="G501" s="138">
        <v>880</v>
      </c>
      <c r="H501" s="137" t="s">
        <v>23</v>
      </c>
      <c r="I501" s="140">
        <v>78.789500000000004</v>
      </c>
      <c r="J501" s="139">
        <v>81.8</v>
      </c>
      <c r="K501" s="137">
        <v>82.88</v>
      </c>
      <c r="L501" s="137">
        <v>81.3</v>
      </c>
      <c r="M501" s="137">
        <v>81.97</v>
      </c>
      <c r="N501" s="137">
        <v>81.95</v>
      </c>
      <c r="O501" s="138">
        <v>2422</v>
      </c>
      <c r="P501" s="140">
        <v>82.088099999999997</v>
      </c>
      <c r="Q501" s="138">
        <v>239389</v>
      </c>
      <c r="R501" s="141">
        <f t="shared" si="35"/>
        <v>198531.34</v>
      </c>
      <c r="S501" s="72">
        <f t="shared" si="37"/>
        <v>7.4975417895772889E-3</v>
      </c>
      <c r="T501" s="73">
        <f t="shared" si="38"/>
        <v>0.60999999999999943</v>
      </c>
      <c r="U501" s="96">
        <f t="shared" si="39"/>
        <v>0.43999999999999773</v>
      </c>
      <c r="V501" s="73">
        <f t="shared" si="36"/>
        <v>1.5799999999999983</v>
      </c>
    </row>
    <row r="502" spans="1:22" x14ac:dyDescent="0.3">
      <c r="B502" s="129">
        <v>44893</v>
      </c>
      <c r="C502" s="130">
        <v>77.75</v>
      </c>
      <c r="D502" s="130">
        <v>78.819999999999993</v>
      </c>
      <c r="E502" s="130">
        <v>76.900000000000006</v>
      </c>
      <c r="F502" s="130">
        <v>78.680000000000007</v>
      </c>
      <c r="G502" s="131">
        <v>4286</v>
      </c>
      <c r="H502" s="130" t="s">
        <v>23</v>
      </c>
      <c r="I502" s="133">
        <v>77.655299999999997</v>
      </c>
      <c r="J502" s="132">
        <v>81.96</v>
      </c>
      <c r="K502" s="130">
        <v>82.2</v>
      </c>
      <c r="L502" s="130">
        <v>80.010000000000005</v>
      </c>
      <c r="M502" s="130">
        <v>82</v>
      </c>
      <c r="N502" s="130">
        <v>81.69</v>
      </c>
      <c r="O502" s="131">
        <v>5806</v>
      </c>
      <c r="P502" s="133">
        <v>80.930800000000005</v>
      </c>
      <c r="Q502" s="131">
        <v>242124</v>
      </c>
      <c r="R502" s="134">
        <f t="shared" si="35"/>
        <v>476092</v>
      </c>
      <c r="S502" s="13">
        <f t="shared" si="37"/>
        <v>3.6598755642303082E-4</v>
      </c>
      <c r="T502" s="12">
        <f t="shared" si="38"/>
        <v>3.0000000000001137E-2</v>
      </c>
      <c r="U502" s="14">
        <f t="shared" si="39"/>
        <v>-1.0000000000005116E-2</v>
      </c>
      <c r="V502" s="12">
        <f t="shared" si="36"/>
        <v>2.1899999999999977</v>
      </c>
    </row>
    <row r="503" spans="1:22" x14ac:dyDescent="0.3">
      <c r="B503" s="129">
        <v>44894</v>
      </c>
      <c r="C503" s="130">
        <v>78.44</v>
      </c>
      <c r="D503" s="130">
        <v>81.33</v>
      </c>
      <c r="E503" s="130">
        <v>78.069999999999993</v>
      </c>
      <c r="F503" s="130">
        <v>81.12</v>
      </c>
      <c r="G503" s="131">
        <v>2697</v>
      </c>
      <c r="H503" s="130" t="s">
        <v>23</v>
      </c>
      <c r="I503" s="133">
        <v>79.898700000000005</v>
      </c>
      <c r="J503" s="132">
        <v>81.739999999999995</v>
      </c>
      <c r="K503" s="130">
        <v>84.7</v>
      </c>
      <c r="L503" s="130">
        <v>81.27</v>
      </c>
      <c r="M503" s="130">
        <v>84.45</v>
      </c>
      <c r="N503" s="130">
        <v>84.55</v>
      </c>
      <c r="O503" s="131">
        <v>4064</v>
      </c>
      <c r="P503" s="133">
        <v>83.231499999999997</v>
      </c>
      <c r="Q503" s="131">
        <v>242641</v>
      </c>
      <c r="R503" s="134">
        <f t="shared" si="35"/>
        <v>343204.8</v>
      </c>
      <c r="S503" s="13">
        <f t="shared" si="37"/>
        <v>2.9878048780487942E-2</v>
      </c>
      <c r="T503" s="12">
        <f t="shared" si="38"/>
        <v>2.4500000000000028</v>
      </c>
      <c r="U503" s="14">
        <f t="shared" si="39"/>
        <v>-0.26000000000000512</v>
      </c>
      <c r="V503" s="12">
        <f t="shared" si="36"/>
        <v>3.4300000000000068</v>
      </c>
    </row>
    <row r="504" spans="1:22" x14ac:dyDescent="0.3">
      <c r="B504" s="129">
        <v>44895</v>
      </c>
      <c r="C504" s="130">
        <v>81.11</v>
      </c>
      <c r="D504" s="130">
        <v>84.89</v>
      </c>
      <c r="E504" s="130">
        <v>80.72</v>
      </c>
      <c r="F504" s="130">
        <v>84.55</v>
      </c>
      <c r="G504" s="131">
        <v>1267</v>
      </c>
      <c r="H504" s="130" t="s">
        <v>23</v>
      </c>
      <c r="I504" s="133">
        <v>83.430800000000005</v>
      </c>
      <c r="J504" s="132">
        <v>84.55</v>
      </c>
      <c r="K504" s="130">
        <v>88.75</v>
      </c>
      <c r="L504" s="130">
        <v>84.01</v>
      </c>
      <c r="M504" s="130">
        <v>88.17</v>
      </c>
      <c r="N504" s="130">
        <v>88.3</v>
      </c>
      <c r="O504" s="131">
        <v>16360</v>
      </c>
      <c r="P504" s="133">
        <v>87.0017</v>
      </c>
      <c r="Q504" s="131">
        <v>245238</v>
      </c>
      <c r="R504" s="134">
        <f t="shared" si="35"/>
        <v>1442461.2</v>
      </c>
      <c r="S504" s="13">
        <f t="shared" si="37"/>
        <v>4.4049733570159733E-2</v>
      </c>
      <c r="T504" s="12">
        <f t="shared" si="38"/>
        <v>3.7199999999999989</v>
      </c>
      <c r="U504" s="14">
        <f t="shared" si="39"/>
        <v>9.9999999999994316E-2</v>
      </c>
      <c r="V504" s="12">
        <f t="shared" si="36"/>
        <v>4.7399999999999949</v>
      </c>
    </row>
    <row r="505" spans="1:22" x14ac:dyDescent="0.3">
      <c r="B505" s="142">
        <v>44896</v>
      </c>
      <c r="C505" s="143">
        <v>84.31</v>
      </c>
      <c r="D505" s="143">
        <v>88.51</v>
      </c>
      <c r="E505" s="143">
        <v>84.02</v>
      </c>
      <c r="F505" s="143">
        <v>85.11</v>
      </c>
      <c r="G505" s="144">
        <v>2062</v>
      </c>
      <c r="H505" s="143" t="s">
        <v>23</v>
      </c>
      <c r="I505" s="146">
        <v>86.179000000000002</v>
      </c>
      <c r="J505" s="145">
        <v>88.09</v>
      </c>
      <c r="K505" s="143">
        <v>92.27</v>
      </c>
      <c r="L505" s="143">
        <v>87.45</v>
      </c>
      <c r="M505" s="143">
        <v>88.69</v>
      </c>
      <c r="N505" s="143">
        <v>88.37</v>
      </c>
      <c r="O505" s="144">
        <v>7195</v>
      </c>
      <c r="P505" s="146">
        <v>89.635499999999993</v>
      </c>
      <c r="Q505" s="144">
        <v>246950</v>
      </c>
      <c r="R505" s="147">
        <f t="shared" si="35"/>
        <v>638124.54999999993</v>
      </c>
      <c r="S505" s="13">
        <f t="shared" si="37"/>
        <v>5.8976976295792571E-3</v>
      </c>
      <c r="T505" s="12">
        <f t="shared" si="38"/>
        <v>0.51999999999999602</v>
      </c>
      <c r="U505" s="14">
        <f t="shared" si="39"/>
        <v>-7.9999999999998295E-2</v>
      </c>
      <c r="V505" s="12">
        <f t="shared" si="36"/>
        <v>4.8199999999999932</v>
      </c>
    </row>
    <row r="506" spans="1:22" s="24" customFormat="1" x14ac:dyDescent="0.3">
      <c r="A506" s="74">
        <f>+M506/M501-1</f>
        <v>0.11174820056118095</v>
      </c>
      <c r="B506" s="148">
        <v>44897</v>
      </c>
      <c r="C506" s="149">
        <v>85.66</v>
      </c>
      <c r="D506" s="149">
        <v>87.76</v>
      </c>
      <c r="E506" s="149">
        <v>84.5</v>
      </c>
      <c r="F506" s="149">
        <v>87.58</v>
      </c>
      <c r="G506" s="150">
        <v>5807</v>
      </c>
      <c r="H506" s="149" t="s">
        <v>23</v>
      </c>
      <c r="I506" s="152">
        <v>86.027500000000003</v>
      </c>
      <c r="J506" s="151">
        <v>88.46</v>
      </c>
      <c r="K506" s="149">
        <v>91.46</v>
      </c>
      <c r="L506" s="149">
        <v>88.09</v>
      </c>
      <c r="M506" s="149">
        <v>91.13</v>
      </c>
      <c r="N506" s="149">
        <v>91.2</v>
      </c>
      <c r="O506" s="150">
        <v>6156</v>
      </c>
      <c r="P506" s="152">
        <v>89.952100000000002</v>
      </c>
      <c r="Q506" s="150">
        <v>246948</v>
      </c>
      <c r="R506" s="153">
        <f t="shared" si="35"/>
        <v>560996.28</v>
      </c>
      <c r="S506" s="72">
        <f t="shared" si="37"/>
        <v>2.7511557109031415E-2</v>
      </c>
      <c r="T506" s="73">
        <f t="shared" si="38"/>
        <v>2.4399999999999977</v>
      </c>
      <c r="U506" s="96">
        <f t="shared" si="39"/>
        <v>-0.23000000000000398</v>
      </c>
      <c r="V506" s="73">
        <f t="shared" si="36"/>
        <v>3.3699999999999903</v>
      </c>
    </row>
    <row r="507" spans="1:22" x14ac:dyDescent="0.3">
      <c r="B507" s="142">
        <v>44900</v>
      </c>
      <c r="C507" s="143">
        <v>86.97</v>
      </c>
      <c r="D507" s="143">
        <v>88.2</v>
      </c>
      <c r="E507" s="143">
        <v>85.4</v>
      </c>
      <c r="F507" s="143">
        <v>87.26</v>
      </c>
      <c r="G507" s="144">
        <v>1893</v>
      </c>
      <c r="H507" s="143" t="s">
        <v>23</v>
      </c>
      <c r="I507" s="146">
        <v>86.736699999999999</v>
      </c>
      <c r="J507" s="145">
        <v>91.32</v>
      </c>
      <c r="K507" s="143">
        <v>91.83</v>
      </c>
      <c r="L507" s="143">
        <v>88.97</v>
      </c>
      <c r="M507" s="143">
        <v>90.84</v>
      </c>
      <c r="N507" s="143">
        <v>90.68</v>
      </c>
      <c r="O507" s="144">
        <v>10361</v>
      </c>
      <c r="P507" s="146">
        <v>90.475099999999998</v>
      </c>
      <c r="Q507" s="144">
        <v>249789</v>
      </c>
      <c r="R507" s="147">
        <f t="shared" si="35"/>
        <v>941193.24</v>
      </c>
      <c r="S507" s="13">
        <f t="shared" si="37"/>
        <v>-3.1822670909688044E-3</v>
      </c>
      <c r="T507" s="12">
        <f t="shared" si="38"/>
        <v>-0.28999999999999204</v>
      </c>
      <c r="U507" s="14">
        <f t="shared" si="39"/>
        <v>0.18999999999999773</v>
      </c>
      <c r="V507" s="12">
        <f t="shared" si="36"/>
        <v>2.8599999999999994</v>
      </c>
    </row>
    <row r="508" spans="1:22" x14ac:dyDescent="0.3">
      <c r="B508" s="142">
        <v>44901</v>
      </c>
      <c r="C508" s="143">
        <v>87.19</v>
      </c>
      <c r="D508" s="143">
        <v>89</v>
      </c>
      <c r="E508" s="143">
        <v>86.33</v>
      </c>
      <c r="F508" s="143">
        <v>87.64</v>
      </c>
      <c r="G508" s="144">
        <v>11851</v>
      </c>
      <c r="H508" s="143" t="s">
        <v>23</v>
      </c>
      <c r="I508" s="146">
        <v>88.222899999999996</v>
      </c>
      <c r="J508" s="145">
        <v>90.66</v>
      </c>
      <c r="K508" s="143">
        <v>93.07</v>
      </c>
      <c r="L508" s="143">
        <v>89.59</v>
      </c>
      <c r="M508" s="143">
        <v>91.31</v>
      </c>
      <c r="N508" s="143">
        <v>91.73</v>
      </c>
      <c r="O508" s="144">
        <v>5371</v>
      </c>
      <c r="P508" s="146">
        <v>91.529300000000006</v>
      </c>
      <c r="Q508" s="144">
        <v>252445</v>
      </c>
      <c r="R508" s="147">
        <f t="shared" si="35"/>
        <v>490426.01</v>
      </c>
      <c r="S508" s="13">
        <f t="shared" si="37"/>
        <v>5.1739321884631817E-3</v>
      </c>
      <c r="T508" s="12">
        <f t="shared" si="38"/>
        <v>0.46999999999999886</v>
      </c>
      <c r="U508" s="14">
        <f t="shared" si="39"/>
        <v>-0.18000000000000682</v>
      </c>
      <c r="V508" s="12">
        <f t="shared" si="36"/>
        <v>3.4799999999999898</v>
      </c>
    </row>
    <row r="509" spans="1:22" x14ac:dyDescent="0.3">
      <c r="B509" s="142">
        <v>44902</v>
      </c>
      <c r="C509" s="143">
        <v>87.5</v>
      </c>
      <c r="D509" s="143">
        <v>88.46</v>
      </c>
      <c r="E509" s="143">
        <v>86.09</v>
      </c>
      <c r="F509" s="143">
        <v>88.01</v>
      </c>
      <c r="G509" s="144">
        <v>936</v>
      </c>
      <c r="H509" s="143" t="s">
        <v>23</v>
      </c>
      <c r="I509" s="146">
        <v>87.836699999999993</v>
      </c>
      <c r="J509" s="145">
        <v>91.49</v>
      </c>
      <c r="K509" s="143">
        <v>92.15</v>
      </c>
      <c r="L509" s="143">
        <v>89.8</v>
      </c>
      <c r="M509" s="143">
        <v>91.7</v>
      </c>
      <c r="N509" s="143">
        <v>91.64</v>
      </c>
      <c r="O509" s="144">
        <v>11386</v>
      </c>
      <c r="P509" s="146">
        <v>91.152000000000001</v>
      </c>
      <c r="Q509" s="144">
        <v>257942</v>
      </c>
      <c r="R509" s="147">
        <f t="shared" si="35"/>
        <v>1044096.2000000001</v>
      </c>
      <c r="S509" s="13">
        <f t="shared" si="37"/>
        <v>4.2711641660277966E-3</v>
      </c>
      <c r="T509" s="12">
        <f t="shared" si="38"/>
        <v>0.39000000000000057</v>
      </c>
      <c r="U509" s="14">
        <f t="shared" si="39"/>
        <v>0.17999999999999261</v>
      </c>
      <c r="V509" s="12">
        <f t="shared" si="36"/>
        <v>2.3500000000000085</v>
      </c>
    </row>
    <row r="510" spans="1:22" x14ac:dyDescent="0.3">
      <c r="B510" s="142">
        <v>44903</v>
      </c>
      <c r="C510" s="143">
        <v>88.36</v>
      </c>
      <c r="D510" s="143">
        <v>89.23</v>
      </c>
      <c r="E510" s="143">
        <v>87.81</v>
      </c>
      <c r="F510" s="143">
        <v>88.61</v>
      </c>
      <c r="G510" s="144">
        <v>2000</v>
      </c>
      <c r="H510" s="143" t="s">
        <v>23</v>
      </c>
      <c r="I510" s="146">
        <v>88.596599999999995</v>
      </c>
      <c r="J510" s="145">
        <v>91.78</v>
      </c>
      <c r="K510" s="143">
        <v>93.11</v>
      </c>
      <c r="L510" s="143">
        <v>91.28</v>
      </c>
      <c r="M510" s="143">
        <v>92.27</v>
      </c>
      <c r="N510" s="143">
        <v>92.27</v>
      </c>
      <c r="O510" s="144">
        <v>9376</v>
      </c>
      <c r="P510" s="146">
        <v>92.365200000000002</v>
      </c>
      <c r="Q510" s="144">
        <v>261676</v>
      </c>
      <c r="R510" s="147">
        <f t="shared" si="35"/>
        <v>865123.52</v>
      </c>
      <c r="S510" s="13">
        <f t="shared" si="37"/>
        <v>6.21592148309702E-3</v>
      </c>
      <c r="T510" s="12">
        <f t="shared" si="38"/>
        <v>0.56999999999999318</v>
      </c>
      <c r="U510" s="14">
        <f t="shared" si="39"/>
        <v>7.9999999999998295E-2</v>
      </c>
      <c r="V510" s="12">
        <f t="shared" si="36"/>
        <v>1.8299999999999983</v>
      </c>
    </row>
    <row r="511" spans="1:22" s="24" customFormat="1" x14ac:dyDescent="0.3">
      <c r="A511" s="74">
        <f>+M511/M506-1</f>
        <v>3.2920004389334068E-3</v>
      </c>
      <c r="B511" s="148">
        <v>44904</v>
      </c>
      <c r="C511" s="149">
        <v>87.84</v>
      </c>
      <c r="D511" s="149">
        <v>88.85</v>
      </c>
      <c r="E511" s="149">
        <v>86.74</v>
      </c>
      <c r="F511" s="149">
        <v>87.76</v>
      </c>
      <c r="G511" s="150">
        <v>9987</v>
      </c>
      <c r="H511" s="149" t="s">
        <v>23</v>
      </c>
      <c r="I511" s="152">
        <v>87.846400000000003</v>
      </c>
      <c r="J511" s="151">
        <v>92.12</v>
      </c>
      <c r="K511" s="149">
        <v>92.75</v>
      </c>
      <c r="L511" s="149">
        <v>90.43</v>
      </c>
      <c r="M511" s="149">
        <v>91.43</v>
      </c>
      <c r="N511" s="149">
        <v>91.19</v>
      </c>
      <c r="O511" s="150">
        <v>5469</v>
      </c>
      <c r="P511" s="152">
        <v>91.620699999999999</v>
      </c>
      <c r="Q511" s="150">
        <v>265074</v>
      </c>
      <c r="R511" s="153">
        <f t="shared" si="35"/>
        <v>500030.67000000004</v>
      </c>
      <c r="S511" s="72">
        <f t="shared" si="37"/>
        <v>-9.1037173512515945E-3</v>
      </c>
      <c r="T511" s="73">
        <f t="shared" si="38"/>
        <v>-0.8399999999999892</v>
      </c>
      <c r="U511" s="96">
        <f t="shared" si="39"/>
        <v>-0.14999999999999147</v>
      </c>
      <c r="V511" s="73">
        <f t="shared" si="36"/>
        <v>2.3199999999999932</v>
      </c>
    </row>
    <row r="512" spans="1:22" x14ac:dyDescent="0.3">
      <c r="B512" s="142">
        <v>44907</v>
      </c>
      <c r="C512" s="143">
        <v>87.59</v>
      </c>
      <c r="D512" s="143">
        <v>90.3</v>
      </c>
      <c r="E512" s="143">
        <v>87.59</v>
      </c>
      <c r="F512" s="143">
        <v>90.1</v>
      </c>
      <c r="G512" s="144">
        <v>977</v>
      </c>
      <c r="H512" s="143" t="s">
        <v>23</v>
      </c>
      <c r="I512" s="146">
        <v>88.670299999999997</v>
      </c>
      <c r="J512" s="145">
        <v>91</v>
      </c>
      <c r="K512" s="143">
        <v>94</v>
      </c>
      <c r="L512" s="143">
        <v>90.97</v>
      </c>
      <c r="M512" s="143">
        <v>93.77</v>
      </c>
      <c r="N512" s="143">
        <v>93.34</v>
      </c>
      <c r="O512" s="144">
        <v>9486</v>
      </c>
      <c r="P512" s="146">
        <v>92.848200000000006</v>
      </c>
      <c r="Q512" s="144">
        <v>267637</v>
      </c>
      <c r="R512" s="147">
        <f t="shared" si="35"/>
        <v>889502.22</v>
      </c>
      <c r="S512" s="13">
        <f t="shared" si="37"/>
        <v>2.5593350103904511E-2</v>
      </c>
      <c r="T512" s="12">
        <f t="shared" si="38"/>
        <v>2.3399999999999892</v>
      </c>
      <c r="U512" s="14">
        <f t="shared" si="39"/>
        <v>-0.43000000000000682</v>
      </c>
      <c r="V512" s="12">
        <f t="shared" si="36"/>
        <v>3.0300000000000011</v>
      </c>
    </row>
    <row r="513" spans="1:23" x14ac:dyDescent="0.3">
      <c r="B513" s="142">
        <v>44908</v>
      </c>
      <c r="C513" s="143">
        <v>89.55</v>
      </c>
      <c r="D513" s="143">
        <v>89.55</v>
      </c>
      <c r="E513" s="143">
        <v>87.6</v>
      </c>
      <c r="F513" s="143">
        <v>88.59</v>
      </c>
      <c r="G513" s="144">
        <v>1787</v>
      </c>
      <c r="H513" s="143" t="s">
        <v>23</v>
      </c>
      <c r="I513" s="146">
        <v>88.889899999999997</v>
      </c>
      <c r="J513" s="145">
        <v>93.53</v>
      </c>
      <c r="K513" s="143">
        <v>93.55</v>
      </c>
      <c r="L513" s="143">
        <v>90.83</v>
      </c>
      <c r="M513" s="143">
        <v>92.25</v>
      </c>
      <c r="N513" s="143">
        <v>92.48</v>
      </c>
      <c r="O513" s="144">
        <v>10306</v>
      </c>
      <c r="P513" s="146">
        <v>92.100499999999997</v>
      </c>
      <c r="Q513" s="144">
        <v>269697</v>
      </c>
      <c r="R513" s="147">
        <f t="shared" si="35"/>
        <v>950728.5</v>
      </c>
      <c r="S513" s="13">
        <f t="shared" si="37"/>
        <v>-1.620987522661832E-2</v>
      </c>
      <c r="T513" s="12">
        <f t="shared" si="38"/>
        <v>-1.519999999999996</v>
      </c>
      <c r="U513" s="14">
        <f t="shared" si="39"/>
        <v>-0.23999999999999488</v>
      </c>
      <c r="V513" s="12">
        <f t="shared" si="36"/>
        <v>2.7199999999999989</v>
      </c>
    </row>
    <row r="514" spans="1:23" x14ac:dyDescent="0.3">
      <c r="B514" s="142">
        <v>44909</v>
      </c>
      <c r="C514" s="143">
        <v>89.13</v>
      </c>
      <c r="D514" s="143">
        <v>89.3</v>
      </c>
      <c r="E514" s="143">
        <v>85</v>
      </c>
      <c r="F514" s="143">
        <v>86.59</v>
      </c>
      <c r="G514" s="144">
        <v>4060</v>
      </c>
      <c r="H514" s="143" t="s">
        <v>23</v>
      </c>
      <c r="I514" s="146">
        <v>87.310400000000001</v>
      </c>
      <c r="J514" s="145">
        <v>92.05</v>
      </c>
      <c r="K514" s="143">
        <v>93</v>
      </c>
      <c r="L514" s="143">
        <v>88.31</v>
      </c>
      <c r="M514" s="143">
        <v>90.17</v>
      </c>
      <c r="N514" s="143">
        <v>89.74</v>
      </c>
      <c r="O514" s="144">
        <v>11489</v>
      </c>
      <c r="P514" s="146">
        <v>90.282499999999999</v>
      </c>
      <c r="Q514" s="144">
        <v>272407</v>
      </c>
      <c r="R514" s="147">
        <f t="shared" si="35"/>
        <v>1035963.13</v>
      </c>
      <c r="S514" s="13">
        <f t="shared" si="37"/>
        <v>-2.2547425474254701E-2</v>
      </c>
      <c r="T514" s="12">
        <f t="shared" si="38"/>
        <v>-2.0799999999999983</v>
      </c>
      <c r="U514" s="14">
        <f t="shared" si="39"/>
        <v>-0.20000000000000284</v>
      </c>
      <c r="V514" s="12">
        <f t="shared" si="36"/>
        <v>4.6899999999999977</v>
      </c>
      <c r="W514" t="s">
        <v>52</v>
      </c>
    </row>
    <row r="515" spans="1:23" x14ac:dyDescent="0.3">
      <c r="B515" s="142">
        <v>44910</v>
      </c>
      <c r="C515" s="143">
        <v>86.2</v>
      </c>
      <c r="D515" s="143">
        <v>87.03</v>
      </c>
      <c r="E515" s="143">
        <v>84.99</v>
      </c>
      <c r="F515" s="143">
        <v>85.48</v>
      </c>
      <c r="G515" s="144">
        <v>2795</v>
      </c>
      <c r="H515" s="143" t="s">
        <v>23</v>
      </c>
      <c r="I515" s="146">
        <v>86.397300000000001</v>
      </c>
      <c r="J515" s="145">
        <v>89.73</v>
      </c>
      <c r="K515" s="143">
        <v>91.34</v>
      </c>
      <c r="L515" s="143">
        <v>88.6</v>
      </c>
      <c r="M515" s="143">
        <v>89.13</v>
      </c>
      <c r="N515" s="143">
        <v>88.72</v>
      </c>
      <c r="O515" s="144">
        <v>11173</v>
      </c>
      <c r="P515" s="146">
        <v>90.037300000000002</v>
      </c>
      <c r="Q515" s="144">
        <v>275643</v>
      </c>
      <c r="R515" s="147">
        <f t="shared" si="35"/>
        <v>995849.49</v>
      </c>
      <c r="S515" s="13">
        <f t="shared" si="37"/>
        <v>-1.1533769546412387E-2</v>
      </c>
      <c r="T515" s="12">
        <f t="shared" si="38"/>
        <v>-1.0400000000000063</v>
      </c>
      <c r="U515" s="14">
        <f t="shared" si="39"/>
        <v>-0.43999999999999773</v>
      </c>
      <c r="V515" s="12">
        <f t="shared" si="36"/>
        <v>2.7400000000000091</v>
      </c>
    </row>
    <row r="516" spans="1:23" s="24" customFormat="1" x14ac:dyDescent="0.3">
      <c r="A516" s="74">
        <f>+M516/M511-1</f>
        <v>-4.3968062999015789E-2</v>
      </c>
      <c r="B516" s="148">
        <v>44911</v>
      </c>
      <c r="C516" s="149">
        <v>85.65</v>
      </c>
      <c r="D516" s="149">
        <v>86.18</v>
      </c>
      <c r="E516" s="149">
        <v>83.1</v>
      </c>
      <c r="F516" s="149">
        <v>83.8</v>
      </c>
      <c r="G516" s="150">
        <v>3521</v>
      </c>
      <c r="H516" s="149" t="s">
        <v>23</v>
      </c>
      <c r="I516" s="152">
        <v>84.4178</v>
      </c>
      <c r="J516" s="151">
        <v>88.79</v>
      </c>
      <c r="K516" s="149">
        <v>90.21</v>
      </c>
      <c r="L516" s="149">
        <v>86.69</v>
      </c>
      <c r="M516" s="149">
        <v>87.41</v>
      </c>
      <c r="N516" s="149">
        <v>87.06</v>
      </c>
      <c r="O516" s="150">
        <v>12385</v>
      </c>
      <c r="P516" s="152">
        <v>88.354200000000006</v>
      </c>
      <c r="Q516" s="150">
        <v>277570</v>
      </c>
      <c r="R516" s="153">
        <f t="shared" si="35"/>
        <v>1082572.8499999999</v>
      </c>
      <c r="S516" s="72">
        <f t="shared" si="37"/>
        <v>-1.9297655110512735E-2</v>
      </c>
      <c r="T516" s="73">
        <f t="shared" si="38"/>
        <v>-1.7199999999999989</v>
      </c>
      <c r="U516" s="96">
        <f t="shared" si="39"/>
        <v>-0.3399999999999892</v>
      </c>
      <c r="V516" s="73">
        <f t="shared" si="36"/>
        <v>3.519999999999996</v>
      </c>
    </row>
    <row r="517" spans="1:23" x14ac:dyDescent="0.3">
      <c r="B517" s="142">
        <v>44914</v>
      </c>
      <c r="C517" s="143">
        <v>85.45</v>
      </c>
      <c r="D517" s="143">
        <v>85.8</v>
      </c>
      <c r="E517" s="143">
        <v>83.15</v>
      </c>
      <c r="F517" s="143">
        <v>84.11</v>
      </c>
      <c r="G517" s="144">
        <v>911</v>
      </c>
      <c r="H517" s="143" t="s">
        <v>23</v>
      </c>
      <c r="I517" s="146">
        <v>84.362799999999993</v>
      </c>
      <c r="J517" s="145">
        <v>88.2</v>
      </c>
      <c r="K517" s="143">
        <v>89.57</v>
      </c>
      <c r="L517" s="143">
        <v>86.19</v>
      </c>
      <c r="M517" s="143">
        <v>87.33</v>
      </c>
      <c r="N517" s="143">
        <v>87.31</v>
      </c>
      <c r="O517" s="144">
        <v>13212</v>
      </c>
      <c r="P517" s="146">
        <v>88.085300000000004</v>
      </c>
      <c r="Q517" s="144">
        <v>277832</v>
      </c>
      <c r="R517" s="147">
        <f t="shared" si="35"/>
        <v>1153803.96</v>
      </c>
      <c r="S517" s="13">
        <f t="shared" si="37"/>
        <v>-9.152270907218929E-4</v>
      </c>
      <c r="T517" s="12">
        <f t="shared" si="38"/>
        <v>-7.9999999999998295E-2</v>
      </c>
      <c r="U517" s="14">
        <f t="shared" si="39"/>
        <v>0.79000000000000625</v>
      </c>
      <c r="V517" s="12">
        <f t="shared" si="36"/>
        <v>3.3799999999999955</v>
      </c>
      <c r="W517" t="s">
        <v>53</v>
      </c>
    </row>
    <row r="518" spans="1:23" x14ac:dyDescent="0.3">
      <c r="B518" s="142">
        <v>44915</v>
      </c>
      <c r="C518" s="143">
        <v>83.5</v>
      </c>
      <c r="D518" s="143">
        <v>87.12</v>
      </c>
      <c r="E518" s="143">
        <v>83.5</v>
      </c>
      <c r="F518" s="143">
        <v>86.85</v>
      </c>
      <c r="G518" s="144">
        <v>688</v>
      </c>
      <c r="H518" s="143" t="s">
        <v>23</v>
      </c>
      <c r="I518" s="146">
        <v>85.450599999999994</v>
      </c>
      <c r="J518" s="145">
        <v>87.49</v>
      </c>
      <c r="K518" s="143">
        <v>90.68</v>
      </c>
      <c r="L518" s="143">
        <v>85.86</v>
      </c>
      <c r="M518" s="143">
        <v>90.22</v>
      </c>
      <c r="N518" s="143">
        <v>89.3</v>
      </c>
      <c r="O518" s="144">
        <v>10914</v>
      </c>
      <c r="P518" s="146">
        <v>89.100999999999999</v>
      </c>
      <c r="Q518" s="144">
        <v>278398</v>
      </c>
      <c r="R518" s="147">
        <f t="shared" si="35"/>
        <v>984661.08</v>
      </c>
      <c r="S518" s="13">
        <f t="shared" si="37"/>
        <v>3.3092866139929011E-2</v>
      </c>
      <c r="T518" s="12">
        <f t="shared" si="38"/>
        <v>2.8900000000000006</v>
      </c>
      <c r="U518" s="14">
        <f t="shared" si="39"/>
        <v>0.15999999999999659</v>
      </c>
      <c r="V518" s="12">
        <f t="shared" si="36"/>
        <v>4.8200000000000074</v>
      </c>
    </row>
    <row r="519" spans="1:23" x14ac:dyDescent="0.3">
      <c r="B519" s="142">
        <v>44916</v>
      </c>
      <c r="C519" s="143">
        <v>85.75</v>
      </c>
      <c r="D519" s="143">
        <v>85.75</v>
      </c>
      <c r="E519" s="143">
        <v>83.5</v>
      </c>
      <c r="F519" s="143">
        <v>84.62</v>
      </c>
      <c r="G519" s="144">
        <v>2222</v>
      </c>
      <c r="H519" s="143" t="s">
        <v>23</v>
      </c>
      <c r="I519" s="146">
        <v>84.743499999999997</v>
      </c>
      <c r="J519" s="145">
        <v>89.3</v>
      </c>
      <c r="K519" s="143">
        <v>90.02</v>
      </c>
      <c r="L519" s="143">
        <v>86.63</v>
      </c>
      <c r="M519" s="143">
        <v>87.9</v>
      </c>
      <c r="N519" s="143">
        <v>87.61</v>
      </c>
      <c r="O519" s="144">
        <v>8937</v>
      </c>
      <c r="P519" s="146">
        <v>87.902600000000007</v>
      </c>
      <c r="Q519" s="144">
        <v>278647</v>
      </c>
      <c r="R519" s="147">
        <f t="shared" ref="R519:R582" si="40">+M519*O519</f>
        <v>785562.3</v>
      </c>
      <c r="S519" s="13">
        <f t="shared" si="37"/>
        <v>-2.5714919086676891E-2</v>
      </c>
      <c r="T519" s="12">
        <f t="shared" si="38"/>
        <v>-2.3199999999999932</v>
      </c>
      <c r="U519" s="14">
        <f t="shared" si="39"/>
        <v>-0.92000000000000171</v>
      </c>
      <c r="V519" s="12">
        <f t="shared" ref="V519:V582" si="41">+K519-L519</f>
        <v>3.3900000000000006</v>
      </c>
    </row>
    <row r="520" spans="1:23" x14ac:dyDescent="0.3">
      <c r="B520" s="142">
        <v>44917</v>
      </c>
      <c r="C520" s="143">
        <v>84.92</v>
      </c>
      <c r="D520" s="143">
        <v>87.26</v>
      </c>
      <c r="E520" s="143">
        <v>84.16</v>
      </c>
      <c r="F520" s="143">
        <v>85.99</v>
      </c>
      <c r="G520" s="144">
        <v>1134</v>
      </c>
      <c r="H520" s="143" t="s">
        <v>23</v>
      </c>
      <c r="I520" s="146">
        <v>86.070400000000006</v>
      </c>
      <c r="J520" s="145">
        <v>87.59</v>
      </c>
      <c r="K520" s="143">
        <v>90.55</v>
      </c>
      <c r="L520" s="143">
        <v>87.22</v>
      </c>
      <c r="M520" s="143">
        <v>89.27</v>
      </c>
      <c r="N520" s="143">
        <v>88.72</v>
      </c>
      <c r="O520" s="144">
        <v>8888</v>
      </c>
      <c r="P520" s="146">
        <v>89.191999999999993</v>
      </c>
      <c r="Q520" s="144">
        <v>278168</v>
      </c>
      <c r="R520" s="147">
        <f t="shared" si="40"/>
        <v>793431.76</v>
      </c>
      <c r="S520" s="13">
        <f t="shared" ref="S520:S583" si="42">+M520/M519-1</f>
        <v>1.5585893060295675E-2</v>
      </c>
      <c r="T520" s="12">
        <f t="shared" ref="T520:T583" si="43">+M520-M519</f>
        <v>1.3699999999999903</v>
      </c>
      <c r="U520" s="14">
        <f t="shared" ref="U520:U583" si="44">+J520-M519</f>
        <v>-0.31000000000000227</v>
      </c>
      <c r="V520" s="12">
        <f t="shared" si="41"/>
        <v>3.3299999999999983</v>
      </c>
    </row>
    <row r="521" spans="1:23" s="24" customFormat="1" x14ac:dyDescent="0.3">
      <c r="A521" s="74">
        <f>+M521/M516-1</f>
        <v>2.2423063722686321E-2</v>
      </c>
      <c r="B521" s="148">
        <v>44918</v>
      </c>
      <c r="C521" s="149">
        <v>86.25</v>
      </c>
      <c r="D521" s="149">
        <v>87.3</v>
      </c>
      <c r="E521" s="149">
        <v>85.4</v>
      </c>
      <c r="F521" s="149">
        <v>86.09</v>
      </c>
      <c r="G521" s="150">
        <v>2981</v>
      </c>
      <c r="H521" s="149" t="s">
        <v>23</v>
      </c>
      <c r="I521" s="152">
        <v>86.273499999999999</v>
      </c>
      <c r="J521" s="151">
        <v>89.26</v>
      </c>
      <c r="K521" s="149">
        <v>90.65</v>
      </c>
      <c r="L521" s="149">
        <v>88.52</v>
      </c>
      <c r="M521" s="149">
        <v>89.37</v>
      </c>
      <c r="N521" s="149">
        <v>88.86</v>
      </c>
      <c r="O521" s="150">
        <v>6618</v>
      </c>
      <c r="P521" s="152">
        <v>89.508200000000002</v>
      </c>
      <c r="Q521" s="150">
        <v>280077</v>
      </c>
      <c r="R521" s="153">
        <f t="shared" si="40"/>
        <v>591450.66</v>
      </c>
      <c r="S521" s="72">
        <f t="shared" si="42"/>
        <v>1.1201971546992429E-3</v>
      </c>
      <c r="T521" s="73">
        <f t="shared" si="43"/>
        <v>0.10000000000000853</v>
      </c>
      <c r="U521" s="96">
        <f t="shared" si="44"/>
        <v>-9.9999999999909051E-3</v>
      </c>
      <c r="V521" s="73">
        <f t="shared" si="41"/>
        <v>2.1300000000000097</v>
      </c>
    </row>
    <row r="522" spans="1:23" x14ac:dyDescent="0.3">
      <c r="B522" s="171">
        <v>44921</v>
      </c>
      <c r="C522" s="172">
        <v>86.25</v>
      </c>
      <c r="D522" s="172">
        <v>87.3</v>
      </c>
      <c r="E522" s="172">
        <v>85.4</v>
      </c>
      <c r="F522" s="172">
        <v>86.09</v>
      </c>
      <c r="G522" s="173">
        <v>2981</v>
      </c>
      <c r="H522" s="172" t="s">
        <v>23</v>
      </c>
      <c r="I522" s="174">
        <v>86.273499999999999</v>
      </c>
      <c r="J522" s="175">
        <v>89.26</v>
      </c>
      <c r="K522" s="172">
        <v>90.65</v>
      </c>
      <c r="L522" s="172">
        <v>88.52</v>
      </c>
      <c r="M522" s="172">
        <v>89.37</v>
      </c>
      <c r="N522" s="172">
        <v>88.86</v>
      </c>
      <c r="O522" s="173">
        <v>6618</v>
      </c>
      <c r="P522" s="174">
        <v>89.508200000000002</v>
      </c>
      <c r="Q522" s="173">
        <v>280077</v>
      </c>
      <c r="R522" s="173">
        <f t="shared" si="40"/>
        <v>591450.66</v>
      </c>
      <c r="S522" s="13">
        <f t="shared" si="42"/>
        <v>0</v>
      </c>
      <c r="T522" s="12">
        <f t="shared" si="43"/>
        <v>0</v>
      </c>
      <c r="U522" s="14">
        <f t="shared" si="44"/>
        <v>-0.10999999999999943</v>
      </c>
      <c r="V522" s="12">
        <f t="shared" si="41"/>
        <v>2.1300000000000097</v>
      </c>
    </row>
    <row r="523" spans="1:23" x14ac:dyDescent="0.3">
      <c r="B523" s="142">
        <v>44922</v>
      </c>
      <c r="C523" s="143">
        <v>85.74</v>
      </c>
      <c r="D523" s="143">
        <v>87.8</v>
      </c>
      <c r="E523" s="143">
        <v>84.69</v>
      </c>
      <c r="F523" s="143">
        <v>85.02</v>
      </c>
      <c r="G523" s="144">
        <v>222</v>
      </c>
      <c r="H523" s="143" t="s">
        <v>23</v>
      </c>
      <c r="I523" s="146">
        <v>86.638999999999996</v>
      </c>
      <c r="J523" s="145">
        <v>89.92</v>
      </c>
      <c r="K523" s="143">
        <v>91.18</v>
      </c>
      <c r="L523" s="143">
        <v>87.89</v>
      </c>
      <c r="M523" s="143">
        <v>88.3</v>
      </c>
      <c r="N523" s="143">
        <v>88.4</v>
      </c>
      <c r="O523" s="144">
        <v>3730</v>
      </c>
      <c r="P523" s="146">
        <v>89.512500000000003</v>
      </c>
      <c r="Q523" s="144">
        <v>280140</v>
      </c>
      <c r="R523" s="147">
        <f t="shared" si="40"/>
        <v>329359</v>
      </c>
      <c r="S523" s="13">
        <f t="shared" si="42"/>
        <v>-1.1972697773302121E-2</v>
      </c>
      <c r="T523" s="12">
        <f t="shared" si="43"/>
        <v>-1.0700000000000074</v>
      </c>
      <c r="U523" s="14">
        <f t="shared" si="44"/>
        <v>0.54999999999999716</v>
      </c>
      <c r="V523" s="12">
        <f t="shared" si="41"/>
        <v>3.2900000000000063</v>
      </c>
    </row>
    <row r="524" spans="1:23" x14ac:dyDescent="0.3">
      <c r="B524" s="142">
        <v>44923</v>
      </c>
      <c r="C524" s="143">
        <v>84.83</v>
      </c>
      <c r="D524" s="143">
        <v>85.23</v>
      </c>
      <c r="E524" s="143">
        <v>82.75</v>
      </c>
      <c r="F524" s="143">
        <v>82.8</v>
      </c>
      <c r="G524" s="144">
        <v>1394</v>
      </c>
      <c r="H524" s="143" t="s">
        <v>23</v>
      </c>
      <c r="I524" s="146">
        <v>83.383300000000006</v>
      </c>
      <c r="J524" s="145">
        <v>88.2</v>
      </c>
      <c r="K524" s="143">
        <v>88.84</v>
      </c>
      <c r="L524" s="143">
        <v>86</v>
      </c>
      <c r="M524" s="143">
        <v>86.05</v>
      </c>
      <c r="N524" s="143">
        <v>86.16</v>
      </c>
      <c r="O524" s="144">
        <v>7704</v>
      </c>
      <c r="P524" s="146">
        <v>86.873000000000005</v>
      </c>
      <c r="Q524" s="144">
        <v>279652</v>
      </c>
      <c r="R524" s="147">
        <f t="shared" si="40"/>
        <v>662929.19999999995</v>
      </c>
      <c r="S524" s="13">
        <f t="shared" si="42"/>
        <v>-2.5481313703284214E-2</v>
      </c>
      <c r="T524" s="12">
        <f t="shared" si="43"/>
        <v>-2.25</v>
      </c>
      <c r="U524" s="14">
        <f t="shared" si="44"/>
        <v>-9.9999999999994316E-2</v>
      </c>
      <c r="V524" s="12">
        <f t="shared" si="41"/>
        <v>2.8400000000000034</v>
      </c>
      <c r="W524" t="s">
        <v>54</v>
      </c>
    </row>
    <row r="525" spans="1:23" x14ac:dyDescent="0.3">
      <c r="B525" s="142">
        <v>44924</v>
      </c>
      <c r="C525" s="143">
        <v>82.93</v>
      </c>
      <c r="D525" s="143">
        <v>83.15</v>
      </c>
      <c r="E525" s="143">
        <v>81.17</v>
      </c>
      <c r="F525" s="143">
        <v>81.3</v>
      </c>
      <c r="G525" s="144">
        <v>548</v>
      </c>
      <c r="H525" s="143" t="s">
        <v>23</v>
      </c>
      <c r="I525" s="146">
        <v>82.462999999999994</v>
      </c>
      <c r="J525" s="145">
        <v>86.03</v>
      </c>
      <c r="K525" s="143">
        <v>86.66</v>
      </c>
      <c r="L525" s="143">
        <v>84.19</v>
      </c>
      <c r="M525" s="143">
        <v>84.4</v>
      </c>
      <c r="N525" s="143">
        <v>84.21</v>
      </c>
      <c r="O525" s="144">
        <v>6544</v>
      </c>
      <c r="P525" s="146">
        <v>85.300700000000006</v>
      </c>
      <c r="Q525" s="144">
        <v>279782</v>
      </c>
      <c r="R525" s="147">
        <f t="shared" si="40"/>
        <v>552313.60000000009</v>
      </c>
      <c r="S525" s="13">
        <f t="shared" si="42"/>
        <v>-1.9174898314933131E-2</v>
      </c>
      <c r="T525" s="12">
        <f t="shared" si="43"/>
        <v>-1.6499999999999915</v>
      </c>
      <c r="U525" s="14">
        <f t="shared" si="44"/>
        <v>-1.9999999999996021E-2</v>
      </c>
      <c r="V525" s="12">
        <f t="shared" si="41"/>
        <v>2.4699999999999989</v>
      </c>
    </row>
    <row r="526" spans="1:23" s="24" customFormat="1" x14ac:dyDescent="0.3">
      <c r="A526" s="74">
        <f>+M526/M521-1</f>
        <v>-6.0422960725075581E-2</v>
      </c>
      <c r="B526" s="148">
        <v>44925</v>
      </c>
      <c r="C526" s="149">
        <v>81.08</v>
      </c>
      <c r="D526" s="149">
        <v>82</v>
      </c>
      <c r="E526" s="149">
        <v>77.63</v>
      </c>
      <c r="F526" s="149">
        <v>80.78</v>
      </c>
      <c r="G526" s="150">
        <v>1477</v>
      </c>
      <c r="H526" s="149" t="s">
        <v>23</v>
      </c>
      <c r="I526" s="152">
        <v>80.376900000000006</v>
      </c>
      <c r="J526" s="151">
        <v>84.03</v>
      </c>
      <c r="K526" s="149">
        <v>85.97</v>
      </c>
      <c r="L526" s="176">
        <v>80.58</v>
      </c>
      <c r="M526" s="177">
        <v>83.97</v>
      </c>
      <c r="N526" s="149">
        <v>82.26</v>
      </c>
      <c r="O526" s="150">
        <v>7825</v>
      </c>
      <c r="P526" s="152">
        <v>83.287199999999999</v>
      </c>
      <c r="Q526" s="150">
        <v>279929</v>
      </c>
      <c r="R526" s="153">
        <f t="shared" si="40"/>
        <v>657065.25</v>
      </c>
      <c r="S526" s="72">
        <f t="shared" si="42"/>
        <v>-5.0947867298578586E-3</v>
      </c>
      <c r="T526" s="73">
        <f t="shared" si="43"/>
        <v>-0.43000000000000682</v>
      </c>
      <c r="U526" s="96">
        <f t="shared" si="44"/>
        <v>-0.37000000000000455</v>
      </c>
      <c r="V526" s="73">
        <f t="shared" si="41"/>
        <v>5.3900000000000006</v>
      </c>
    </row>
    <row r="527" spans="1:23" x14ac:dyDescent="0.3">
      <c r="B527" s="178">
        <v>44928</v>
      </c>
      <c r="C527" s="179">
        <v>79.569999999999993</v>
      </c>
      <c r="D527" s="179">
        <v>83.4</v>
      </c>
      <c r="E527" s="179">
        <v>79.569999999999993</v>
      </c>
      <c r="F527" s="179">
        <v>83.3</v>
      </c>
      <c r="G527" s="180">
        <v>324</v>
      </c>
      <c r="H527" s="179" t="s">
        <v>23</v>
      </c>
      <c r="I527" s="181">
        <v>82.030199999999994</v>
      </c>
      <c r="J527" s="182">
        <v>82.45</v>
      </c>
      <c r="K527" s="179">
        <v>86.87</v>
      </c>
      <c r="L527" s="179">
        <v>82.4</v>
      </c>
      <c r="M527" s="179">
        <v>86.28</v>
      </c>
      <c r="N527" s="179">
        <v>85.35</v>
      </c>
      <c r="O527" s="180">
        <v>2191</v>
      </c>
      <c r="P527" s="181">
        <v>84.967200000000005</v>
      </c>
      <c r="Q527" s="180">
        <v>279550</v>
      </c>
      <c r="R527" s="183">
        <f t="shared" si="40"/>
        <v>189039.48</v>
      </c>
      <c r="S527" s="13">
        <f t="shared" si="42"/>
        <v>2.7509824937477667E-2</v>
      </c>
      <c r="T527" s="12">
        <f t="shared" si="43"/>
        <v>2.3100000000000023</v>
      </c>
      <c r="U527" s="14">
        <f t="shared" si="44"/>
        <v>-1.519999999999996</v>
      </c>
      <c r="V527" s="12">
        <f t="shared" si="41"/>
        <v>4.4699999999999989</v>
      </c>
    </row>
    <row r="528" spans="1:23" x14ac:dyDescent="0.3">
      <c r="B528" s="178">
        <v>44929</v>
      </c>
      <c r="C528" s="179">
        <v>82.89</v>
      </c>
      <c r="D528" s="179">
        <v>82.89</v>
      </c>
      <c r="E528" s="179">
        <v>78.930000000000007</v>
      </c>
      <c r="F528" s="179">
        <v>80.59</v>
      </c>
      <c r="G528" s="180">
        <v>1163</v>
      </c>
      <c r="H528" s="179" t="s">
        <v>23</v>
      </c>
      <c r="I528" s="181">
        <v>80.135000000000005</v>
      </c>
      <c r="J528" s="182">
        <v>85.12</v>
      </c>
      <c r="K528" s="179">
        <v>86.21</v>
      </c>
      <c r="L528" s="179">
        <v>81.87</v>
      </c>
      <c r="M528" s="179">
        <v>83.57</v>
      </c>
      <c r="N528" s="179">
        <v>82.96</v>
      </c>
      <c r="O528" s="180">
        <v>13101</v>
      </c>
      <c r="P528" s="181">
        <v>83.247500000000002</v>
      </c>
      <c r="Q528" s="180">
        <v>280176</v>
      </c>
      <c r="R528" s="183">
        <f t="shared" si="40"/>
        <v>1094850.5699999998</v>
      </c>
      <c r="S528" s="13">
        <f t="shared" si="42"/>
        <v>-3.140936485860002E-2</v>
      </c>
      <c r="T528" s="12">
        <f t="shared" si="43"/>
        <v>-2.710000000000008</v>
      </c>
      <c r="U528" s="14">
        <f t="shared" si="44"/>
        <v>-1.1599999999999966</v>
      </c>
      <c r="V528" s="12">
        <f t="shared" si="41"/>
        <v>4.3399999999999892</v>
      </c>
    </row>
    <row r="529" spans="1:24" x14ac:dyDescent="0.3">
      <c r="B529" s="178">
        <v>44930</v>
      </c>
      <c r="C529" s="179">
        <v>78.849999999999994</v>
      </c>
      <c r="D529" s="179">
        <v>79.09</v>
      </c>
      <c r="E529" s="179">
        <v>74.75</v>
      </c>
      <c r="F529" s="179">
        <v>74.98</v>
      </c>
      <c r="G529" s="180">
        <v>5207</v>
      </c>
      <c r="H529" s="179" t="s">
        <v>23</v>
      </c>
      <c r="I529" s="181">
        <v>77.766099999999994</v>
      </c>
      <c r="J529" s="182">
        <v>82.72</v>
      </c>
      <c r="K529" s="179">
        <v>84.12</v>
      </c>
      <c r="L529" s="59">
        <v>77.150000000000006</v>
      </c>
      <c r="M529" s="179">
        <v>77.78</v>
      </c>
      <c r="N529" s="179">
        <v>77.5</v>
      </c>
      <c r="O529" s="180">
        <v>20788</v>
      </c>
      <c r="P529" s="181">
        <v>79.891599999999997</v>
      </c>
      <c r="Q529" s="180">
        <v>278833</v>
      </c>
      <c r="R529" s="183">
        <f t="shared" si="40"/>
        <v>1616890.6400000001</v>
      </c>
      <c r="S529" s="13">
        <f t="shared" si="42"/>
        <v>-6.9283235610865024E-2</v>
      </c>
      <c r="T529" s="12">
        <f t="shared" si="43"/>
        <v>-5.789999999999992</v>
      </c>
      <c r="U529" s="14">
        <f t="shared" si="44"/>
        <v>-0.84999999999999432</v>
      </c>
      <c r="V529" s="12">
        <f t="shared" si="41"/>
        <v>6.9699999999999989</v>
      </c>
    </row>
    <row r="530" spans="1:24" x14ac:dyDescent="0.3">
      <c r="B530" s="178">
        <v>44931</v>
      </c>
      <c r="C530" s="179">
        <v>74.81</v>
      </c>
      <c r="D530" s="179">
        <v>76.97</v>
      </c>
      <c r="E530" s="179">
        <v>74.319999999999993</v>
      </c>
      <c r="F530" s="179">
        <v>76.14</v>
      </c>
      <c r="G530" s="180">
        <v>2208</v>
      </c>
      <c r="H530" s="179" t="s">
        <v>23</v>
      </c>
      <c r="I530" s="181">
        <v>76.223200000000006</v>
      </c>
      <c r="J530" s="182">
        <v>77.56</v>
      </c>
      <c r="K530" s="179">
        <v>79.75</v>
      </c>
      <c r="L530" s="59">
        <v>77</v>
      </c>
      <c r="M530" s="179">
        <v>78.83</v>
      </c>
      <c r="N530" s="179">
        <v>78.53</v>
      </c>
      <c r="O530" s="180">
        <v>33372</v>
      </c>
      <c r="P530" s="181">
        <v>78.579899999999995</v>
      </c>
      <c r="Q530" s="180">
        <v>262025</v>
      </c>
      <c r="R530" s="183">
        <f t="shared" si="40"/>
        <v>2630714.7599999998</v>
      </c>
      <c r="S530" s="13">
        <f t="shared" si="42"/>
        <v>1.3499614296734297E-2</v>
      </c>
      <c r="T530" s="12">
        <f t="shared" si="43"/>
        <v>1.0499999999999972</v>
      </c>
      <c r="U530" s="14">
        <f t="shared" si="44"/>
        <v>-0.21999999999999886</v>
      </c>
      <c r="V530" s="12">
        <f t="shared" si="41"/>
        <v>2.75</v>
      </c>
      <c r="W530" t="s">
        <v>55</v>
      </c>
    </row>
    <row r="531" spans="1:24" s="24" customFormat="1" x14ac:dyDescent="0.3">
      <c r="A531" s="74">
        <f>+M531/M526-1</f>
        <v>-7.8361319518875816E-2</v>
      </c>
      <c r="B531" s="184">
        <v>44932</v>
      </c>
      <c r="C531" s="185">
        <v>75.680000000000007</v>
      </c>
      <c r="D531" s="185">
        <v>76.599999999999994</v>
      </c>
      <c r="E531" s="185">
        <v>74.52</v>
      </c>
      <c r="F531" s="185">
        <v>74.67</v>
      </c>
      <c r="G531" s="186">
        <v>1269</v>
      </c>
      <c r="H531" s="185" t="s">
        <v>23</v>
      </c>
      <c r="I531" s="187">
        <v>75.723399999999998</v>
      </c>
      <c r="J531" s="188">
        <v>78.62</v>
      </c>
      <c r="K531" s="185">
        <v>79.66</v>
      </c>
      <c r="L531" s="185">
        <v>77.069999999999993</v>
      </c>
      <c r="M531" s="185">
        <v>77.39</v>
      </c>
      <c r="N531" s="185">
        <v>77.62</v>
      </c>
      <c r="O531" s="186">
        <v>10451</v>
      </c>
      <c r="P531" s="187">
        <v>78.2042</v>
      </c>
      <c r="Q531" s="186">
        <v>261327</v>
      </c>
      <c r="R531" s="189">
        <f t="shared" si="40"/>
        <v>808802.89</v>
      </c>
      <c r="S531" s="72">
        <f t="shared" si="42"/>
        <v>-1.8267157173664783E-2</v>
      </c>
      <c r="T531" s="73">
        <f t="shared" si="43"/>
        <v>-1.4399999999999977</v>
      </c>
      <c r="U531" s="96">
        <f t="shared" si="44"/>
        <v>-0.20999999999999375</v>
      </c>
      <c r="V531" s="73">
        <f t="shared" si="41"/>
        <v>2.5900000000000034</v>
      </c>
    </row>
    <row r="532" spans="1:24" x14ac:dyDescent="0.3">
      <c r="B532" s="178">
        <v>44935</v>
      </c>
      <c r="C532" s="179">
        <v>74.8</v>
      </c>
      <c r="D532" s="179">
        <v>78.88</v>
      </c>
      <c r="E532" s="179">
        <v>74.790000000000006</v>
      </c>
      <c r="F532" s="179">
        <v>78.67</v>
      </c>
      <c r="G532" s="180">
        <v>1783</v>
      </c>
      <c r="H532" s="179" t="s">
        <v>23</v>
      </c>
      <c r="I532" s="181">
        <v>77.108800000000002</v>
      </c>
      <c r="J532" s="182">
        <v>77.64</v>
      </c>
      <c r="K532" s="179">
        <v>81.88</v>
      </c>
      <c r="L532" s="179">
        <v>77.010000000000005</v>
      </c>
      <c r="M532" s="179">
        <v>81.45</v>
      </c>
      <c r="N532" s="179">
        <v>81.06</v>
      </c>
      <c r="O532" s="180">
        <v>18162</v>
      </c>
      <c r="P532" s="181">
        <v>79.578500000000005</v>
      </c>
      <c r="Q532" s="180">
        <v>260189</v>
      </c>
      <c r="R532" s="183">
        <f t="shared" si="40"/>
        <v>1479294.9000000001</v>
      </c>
      <c r="S532" s="13">
        <f t="shared" si="42"/>
        <v>5.2461558340870962E-2</v>
      </c>
      <c r="T532" s="12">
        <f t="shared" si="43"/>
        <v>4.0600000000000023</v>
      </c>
      <c r="U532" s="14">
        <f t="shared" si="44"/>
        <v>0.25</v>
      </c>
      <c r="V532" s="12">
        <f t="shared" si="41"/>
        <v>4.8699999999999903</v>
      </c>
    </row>
    <row r="533" spans="1:24" x14ac:dyDescent="0.3">
      <c r="B533" s="178">
        <v>44936</v>
      </c>
      <c r="C533" s="179">
        <v>79.180000000000007</v>
      </c>
      <c r="D533" s="179">
        <v>79.5</v>
      </c>
      <c r="E533" s="179">
        <v>77.31</v>
      </c>
      <c r="F533" s="179">
        <v>77.66</v>
      </c>
      <c r="G533" s="180">
        <v>4141</v>
      </c>
      <c r="H533" s="179" t="s">
        <v>23</v>
      </c>
      <c r="I533" s="181">
        <v>78.327699999999993</v>
      </c>
      <c r="J533" s="182">
        <v>81.16</v>
      </c>
      <c r="K533" s="179">
        <v>82.58</v>
      </c>
      <c r="L533" s="179">
        <v>80.05</v>
      </c>
      <c r="M533" s="179">
        <v>80.540000000000006</v>
      </c>
      <c r="N533" s="179">
        <v>80.709999999999994</v>
      </c>
      <c r="O533" s="180">
        <v>16865</v>
      </c>
      <c r="P533" s="181">
        <v>81.115099999999998</v>
      </c>
      <c r="Q533" s="180">
        <v>259681</v>
      </c>
      <c r="R533" s="183">
        <f t="shared" si="40"/>
        <v>1358307.1</v>
      </c>
      <c r="S533" s="13">
        <f t="shared" si="42"/>
        <v>-1.1172498465316094E-2</v>
      </c>
      <c r="T533" s="12">
        <f t="shared" si="43"/>
        <v>-0.90999999999999659</v>
      </c>
      <c r="U533" s="14">
        <f t="shared" si="44"/>
        <v>-0.29000000000000625</v>
      </c>
      <c r="V533" s="12">
        <f t="shared" si="41"/>
        <v>2.5300000000000011</v>
      </c>
    </row>
    <row r="534" spans="1:24" x14ac:dyDescent="0.3">
      <c r="B534" s="178">
        <v>44937</v>
      </c>
      <c r="C534" s="179">
        <v>77.650000000000006</v>
      </c>
      <c r="D534" s="179">
        <v>78.22</v>
      </c>
      <c r="E534" s="179">
        <v>75.680000000000007</v>
      </c>
      <c r="F534" s="179">
        <v>76.09</v>
      </c>
      <c r="G534" s="180">
        <v>5902</v>
      </c>
      <c r="H534" s="179" t="s">
        <v>23</v>
      </c>
      <c r="I534" s="181">
        <v>76.740499999999997</v>
      </c>
      <c r="J534" s="182">
        <v>80.739999999999995</v>
      </c>
      <c r="K534" s="179">
        <v>81.64</v>
      </c>
      <c r="L534" s="179">
        <v>78.510000000000005</v>
      </c>
      <c r="M534" s="179">
        <v>79</v>
      </c>
      <c r="N534" s="179">
        <v>79.03</v>
      </c>
      <c r="O534" s="180">
        <v>19594</v>
      </c>
      <c r="P534" s="181">
        <v>79.812700000000007</v>
      </c>
      <c r="Q534" s="180">
        <v>257253</v>
      </c>
      <c r="R534" s="183">
        <f t="shared" si="40"/>
        <v>1547926</v>
      </c>
      <c r="S534" s="13">
        <f t="shared" si="42"/>
        <v>-1.9120933697541642E-2</v>
      </c>
      <c r="T534" s="12">
        <f t="shared" si="43"/>
        <v>-1.5400000000000063</v>
      </c>
      <c r="U534" s="14">
        <f t="shared" si="44"/>
        <v>0.19999999999998863</v>
      </c>
      <c r="V534" s="12">
        <f t="shared" si="41"/>
        <v>3.1299999999999955</v>
      </c>
    </row>
    <row r="535" spans="1:24" x14ac:dyDescent="0.3">
      <c r="B535" s="178">
        <v>44938</v>
      </c>
      <c r="C535" s="179">
        <v>76.319999999999993</v>
      </c>
      <c r="D535" s="179">
        <v>77.7</v>
      </c>
      <c r="E535" s="179">
        <v>75.760000000000005</v>
      </c>
      <c r="F535" s="179">
        <v>77.34</v>
      </c>
      <c r="G535" s="180">
        <v>11154</v>
      </c>
      <c r="H535" s="179" t="s">
        <v>23</v>
      </c>
      <c r="I535" s="181">
        <v>77.049800000000005</v>
      </c>
      <c r="J535" s="182">
        <v>78.77</v>
      </c>
      <c r="K535" s="179">
        <v>80.86</v>
      </c>
      <c r="L535" s="179">
        <v>78.5</v>
      </c>
      <c r="M535" s="179">
        <v>80.239999999999995</v>
      </c>
      <c r="N535" s="179">
        <v>80.180000000000007</v>
      </c>
      <c r="O535" s="180">
        <v>16621</v>
      </c>
      <c r="P535" s="181">
        <v>79.836600000000004</v>
      </c>
      <c r="Q535" s="180">
        <v>258708</v>
      </c>
      <c r="R535" s="183">
        <f t="shared" si="40"/>
        <v>1333669.0399999998</v>
      </c>
      <c r="S535" s="13">
        <f t="shared" si="42"/>
        <v>1.5696202531645609E-2</v>
      </c>
      <c r="T535" s="12">
        <f t="shared" si="43"/>
        <v>1.2399999999999949</v>
      </c>
      <c r="U535" s="14">
        <f t="shared" si="44"/>
        <v>-0.23000000000000398</v>
      </c>
      <c r="V535" s="12">
        <f t="shared" si="41"/>
        <v>2.3599999999999994</v>
      </c>
    </row>
    <row r="536" spans="1:24" s="24" customFormat="1" x14ac:dyDescent="0.3">
      <c r="A536" s="74">
        <f>+M536/M531-1</f>
        <v>3.191626825171201E-2</v>
      </c>
      <c r="B536" s="184">
        <v>44939</v>
      </c>
      <c r="C536" s="185">
        <v>77.25</v>
      </c>
      <c r="D536" s="185">
        <v>77.25</v>
      </c>
      <c r="E536" s="185">
        <v>75.39</v>
      </c>
      <c r="F536" s="187">
        <v>77</v>
      </c>
      <c r="G536" s="186">
        <v>3878</v>
      </c>
      <c r="H536" s="185" t="s">
        <v>23</v>
      </c>
      <c r="I536" s="187">
        <v>76.408000000000001</v>
      </c>
      <c r="J536" s="188">
        <v>80.5</v>
      </c>
      <c r="K536" s="185">
        <v>80.56</v>
      </c>
      <c r="L536" s="185">
        <v>78.2</v>
      </c>
      <c r="M536" s="185">
        <v>79.86</v>
      </c>
      <c r="N536" s="185">
        <v>79.599999999999994</v>
      </c>
      <c r="O536" s="186">
        <v>17383</v>
      </c>
      <c r="P536" s="187">
        <v>79.181100000000001</v>
      </c>
      <c r="Q536" s="186">
        <v>258593</v>
      </c>
      <c r="R536" s="189">
        <f t="shared" si="40"/>
        <v>1388206.38</v>
      </c>
      <c r="S536" s="72">
        <f t="shared" si="42"/>
        <v>-4.7357926221335278E-3</v>
      </c>
      <c r="T536" s="73">
        <f t="shared" si="43"/>
        <v>-0.37999999999999545</v>
      </c>
      <c r="U536" s="96">
        <f t="shared" si="44"/>
        <v>0.26000000000000512</v>
      </c>
      <c r="V536" s="73">
        <f t="shared" si="41"/>
        <v>2.3599999999999994</v>
      </c>
    </row>
    <row r="537" spans="1:24" x14ac:dyDescent="0.3">
      <c r="B537" s="178">
        <v>44942</v>
      </c>
      <c r="C537" s="179">
        <v>76.44</v>
      </c>
      <c r="D537" s="179">
        <v>76.44</v>
      </c>
      <c r="E537" s="179">
        <v>74.599999999999994</v>
      </c>
      <c r="F537" s="179">
        <v>74.75</v>
      </c>
      <c r="G537" s="180">
        <v>2419</v>
      </c>
      <c r="H537" s="179" t="s">
        <v>23</v>
      </c>
      <c r="I537" s="181">
        <v>75.3095</v>
      </c>
      <c r="J537" s="182">
        <v>79.72</v>
      </c>
      <c r="K537" s="179">
        <v>79.75</v>
      </c>
      <c r="L537" s="179">
        <v>77.37</v>
      </c>
      <c r="M537" s="179">
        <v>77.569999999999993</v>
      </c>
      <c r="N537" s="179">
        <v>77.48</v>
      </c>
      <c r="O537" s="180">
        <v>21447</v>
      </c>
      <c r="P537" s="181">
        <v>78.2376</v>
      </c>
      <c r="Q537" s="180">
        <v>259966</v>
      </c>
      <c r="R537" s="183">
        <f t="shared" si="40"/>
        <v>1663643.7899999998</v>
      </c>
      <c r="S537" s="13">
        <f t="shared" si="42"/>
        <v>-2.8675181567743624E-2</v>
      </c>
      <c r="T537" s="12">
        <f t="shared" si="43"/>
        <v>-2.2900000000000063</v>
      </c>
      <c r="U537" s="14">
        <f t="shared" si="44"/>
        <v>-0.14000000000000057</v>
      </c>
      <c r="V537" s="12">
        <f t="shared" si="41"/>
        <v>2.3799999999999955</v>
      </c>
    </row>
    <row r="538" spans="1:24" x14ac:dyDescent="0.3">
      <c r="B538" s="178">
        <v>44943</v>
      </c>
      <c r="C538" s="179">
        <v>75.06</v>
      </c>
      <c r="D538" s="179">
        <v>77.28</v>
      </c>
      <c r="E538" s="179">
        <v>74.28</v>
      </c>
      <c r="F538" s="179">
        <v>76.739999999999995</v>
      </c>
      <c r="G538" s="180">
        <v>2666</v>
      </c>
      <c r="H538" s="179" t="s">
        <v>23</v>
      </c>
      <c r="I538" s="181">
        <v>75.263599999999997</v>
      </c>
      <c r="J538" s="182">
        <v>77.55</v>
      </c>
      <c r="K538" s="179">
        <v>80.2</v>
      </c>
      <c r="L538" s="179">
        <v>77.069999999999993</v>
      </c>
      <c r="M538" s="179">
        <v>79.56</v>
      </c>
      <c r="N538" s="179">
        <v>79.42</v>
      </c>
      <c r="O538" s="180">
        <v>19706</v>
      </c>
      <c r="P538" s="181">
        <v>78.793999999999997</v>
      </c>
      <c r="Q538" s="180">
        <v>260657</v>
      </c>
      <c r="R538" s="183">
        <f t="shared" si="40"/>
        <v>1567809.36</v>
      </c>
      <c r="S538" s="13">
        <f t="shared" si="42"/>
        <v>2.5654247776202288E-2</v>
      </c>
      <c r="T538" s="12">
        <f t="shared" si="43"/>
        <v>1.9900000000000091</v>
      </c>
      <c r="U538" s="14">
        <f t="shared" si="44"/>
        <v>-1.9999999999996021E-2</v>
      </c>
      <c r="V538" s="12">
        <f t="shared" si="41"/>
        <v>3.1300000000000097</v>
      </c>
      <c r="X538">
        <v>13000</v>
      </c>
    </row>
    <row r="539" spans="1:24" x14ac:dyDescent="0.3">
      <c r="B539" s="178">
        <v>44944</v>
      </c>
      <c r="C539" s="179">
        <v>76.5</v>
      </c>
      <c r="D539" s="179">
        <v>81.03</v>
      </c>
      <c r="E539" s="179">
        <v>75.81</v>
      </c>
      <c r="F539" s="179">
        <v>80.44</v>
      </c>
      <c r="G539" s="180">
        <v>8082</v>
      </c>
      <c r="H539" s="179" t="s">
        <v>23</v>
      </c>
      <c r="I539" s="181">
        <v>77.954099999999997</v>
      </c>
      <c r="J539" s="182">
        <v>79.290000000000006</v>
      </c>
      <c r="K539" s="179">
        <v>83.86</v>
      </c>
      <c r="L539" s="179">
        <v>78.31</v>
      </c>
      <c r="M539" s="179">
        <v>83.26</v>
      </c>
      <c r="N539" s="179">
        <v>83.64</v>
      </c>
      <c r="O539" s="180">
        <v>25082</v>
      </c>
      <c r="P539" s="181">
        <v>81.293899999999994</v>
      </c>
      <c r="Q539" s="180">
        <v>259969</v>
      </c>
      <c r="R539" s="183">
        <f t="shared" si="40"/>
        <v>2088327.32</v>
      </c>
      <c r="S539" s="13">
        <f t="shared" si="42"/>
        <v>4.6505781799899504E-2</v>
      </c>
      <c r="T539" s="12">
        <f t="shared" si="43"/>
        <v>3.7000000000000028</v>
      </c>
      <c r="U539" s="14">
        <f t="shared" si="44"/>
        <v>-0.26999999999999602</v>
      </c>
      <c r="V539" s="12">
        <f t="shared" si="41"/>
        <v>5.5499999999999972</v>
      </c>
      <c r="X539">
        <v>400</v>
      </c>
    </row>
    <row r="540" spans="1:24" x14ac:dyDescent="0.3">
      <c r="B540" s="178">
        <v>44945</v>
      </c>
      <c r="C540" s="179">
        <v>81.040000000000006</v>
      </c>
      <c r="D540" s="179">
        <v>82.4</v>
      </c>
      <c r="E540" s="179">
        <v>80.75</v>
      </c>
      <c r="F540" s="179">
        <v>81.06</v>
      </c>
      <c r="G540" s="180">
        <v>949</v>
      </c>
      <c r="H540" s="179" t="s">
        <v>23</v>
      </c>
      <c r="I540" s="181">
        <v>81.641099999999994</v>
      </c>
      <c r="J540" s="182">
        <v>83.32</v>
      </c>
      <c r="K540" s="179">
        <v>85.41</v>
      </c>
      <c r="L540" s="179">
        <v>83.13</v>
      </c>
      <c r="M540" s="179">
        <v>83.9</v>
      </c>
      <c r="N540" s="179">
        <v>84.16</v>
      </c>
      <c r="O540" s="180">
        <v>20449</v>
      </c>
      <c r="P540" s="181">
        <v>84.357699999999994</v>
      </c>
      <c r="Q540" s="180">
        <v>260183</v>
      </c>
      <c r="R540" s="183">
        <f t="shared" si="40"/>
        <v>1715671.1</v>
      </c>
      <c r="S540" s="13">
        <f t="shared" si="42"/>
        <v>7.6867643526303819E-3</v>
      </c>
      <c r="T540" s="12">
        <f t="shared" si="43"/>
        <v>0.64000000000000057</v>
      </c>
      <c r="U540" s="14">
        <f t="shared" si="44"/>
        <v>5.9999999999988063E-2</v>
      </c>
      <c r="V540" s="12">
        <f t="shared" si="41"/>
        <v>2.2800000000000011</v>
      </c>
      <c r="X540">
        <f>+X538/X539</f>
        <v>32.5</v>
      </c>
    </row>
    <row r="541" spans="1:24" s="24" customFormat="1" x14ac:dyDescent="0.3">
      <c r="A541" s="74">
        <f>+M541/M536-1</f>
        <v>6.536438767843733E-2</v>
      </c>
      <c r="B541" s="184">
        <v>44946</v>
      </c>
      <c r="C541" s="185">
        <v>81.540000000000006</v>
      </c>
      <c r="D541" s="185">
        <v>82.25</v>
      </c>
      <c r="E541" s="185">
        <v>80.61</v>
      </c>
      <c r="F541" s="185">
        <v>82.24</v>
      </c>
      <c r="G541" s="186">
        <v>4263</v>
      </c>
      <c r="H541" s="185" t="s">
        <v>23</v>
      </c>
      <c r="I541" s="187">
        <v>81.667100000000005</v>
      </c>
      <c r="J541" s="188">
        <v>84.05</v>
      </c>
      <c r="K541" s="185">
        <v>85.3</v>
      </c>
      <c r="L541" s="185">
        <v>83.43</v>
      </c>
      <c r="M541" s="185">
        <v>85.08</v>
      </c>
      <c r="N541" s="185">
        <v>85.03</v>
      </c>
      <c r="O541" s="186">
        <v>15652</v>
      </c>
      <c r="P541" s="187">
        <v>84.606899999999996</v>
      </c>
      <c r="Q541" s="186">
        <v>260620</v>
      </c>
      <c r="R541" s="189">
        <f t="shared" si="40"/>
        <v>1331672.1599999999</v>
      </c>
      <c r="S541" s="72">
        <f t="shared" si="42"/>
        <v>1.40643623361143E-2</v>
      </c>
      <c r="T541" s="73">
        <f t="shared" si="43"/>
        <v>1.1799999999999926</v>
      </c>
      <c r="U541" s="96">
        <f t="shared" si="44"/>
        <v>0.14999999999999147</v>
      </c>
      <c r="V541" s="73">
        <f t="shared" si="41"/>
        <v>1.8699999999999903</v>
      </c>
    </row>
    <row r="542" spans="1:24" x14ac:dyDescent="0.3">
      <c r="B542" s="178">
        <v>44949</v>
      </c>
      <c r="C542" s="179">
        <v>82.24</v>
      </c>
      <c r="D542" s="179">
        <v>82.97</v>
      </c>
      <c r="E542" s="179">
        <v>80.95</v>
      </c>
      <c r="F542" s="179">
        <v>82.33</v>
      </c>
      <c r="G542" s="180">
        <v>1450</v>
      </c>
      <c r="H542" s="179" t="s">
        <v>23</v>
      </c>
      <c r="I542" s="181">
        <v>82.379300000000001</v>
      </c>
      <c r="J542" s="182">
        <v>84.95</v>
      </c>
      <c r="K542" s="179">
        <v>85.92</v>
      </c>
      <c r="L542" s="179">
        <v>83.75</v>
      </c>
      <c r="M542" s="179">
        <v>85.19</v>
      </c>
      <c r="N542" s="179">
        <v>84.39</v>
      </c>
      <c r="O542" s="180">
        <v>21146</v>
      </c>
      <c r="P542" s="181">
        <v>84.765000000000001</v>
      </c>
      <c r="Q542" s="180">
        <v>265681</v>
      </c>
      <c r="R542" s="183">
        <f t="shared" si="40"/>
        <v>1801427.74</v>
      </c>
      <c r="S542" s="13">
        <f t="shared" si="42"/>
        <v>1.2929007992477093E-3</v>
      </c>
      <c r="T542" s="12">
        <f t="shared" si="43"/>
        <v>0.10999999999999943</v>
      </c>
      <c r="U542" s="14">
        <f t="shared" si="44"/>
        <v>-0.12999999999999545</v>
      </c>
      <c r="V542" s="12">
        <f t="shared" si="41"/>
        <v>2.1700000000000017</v>
      </c>
    </row>
    <row r="543" spans="1:24" x14ac:dyDescent="0.3">
      <c r="B543" s="178">
        <v>44950</v>
      </c>
      <c r="C543" s="179">
        <v>81.790000000000006</v>
      </c>
      <c r="D543" s="179">
        <v>81.91</v>
      </c>
      <c r="E543" s="179">
        <v>78.7</v>
      </c>
      <c r="F543" s="179">
        <v>78.849999999999994</v>
      </c>
      <c r="G543" s="180">
        <v>15739</v>
      </c>
      <c r="H543" s="179" t="s">
        <v>23</v>
      </c>
      <c r="I543" s="181">
        <v>80.0197</v>
      </c>
      <c r="J543" s="182">
        <v>84.8</v>
      </c>
      <c r="K543" s="179">
        <v>84.86</v>
      </c>
      <c r="L543" s="179">
        <v>81.510000000000005</v>
      </c>
      <c r="M543" s="179">
        <v>81.67</v>
      </c>
      <c r="N543" s="179">
        <v>81.96</v>
      </c>
      <c r="O543" s="180">
        <v>23219</v>
      </c>
      <c r="P543" s="181">
        <v>82.934899999999999</v>
      </c>
      <c r="Q543" s="180">
        <v>268081</v>
      </c>
      <c r="R543" s="183">
        <f t="shared" si="40"/>
        <v>1896295.73</v>
      </c>
      <c r="S543" s="13">
        <f t="shared" si="42"/>
        <v>-4.1319403685878608E-2</v>
      </c>
      <c r="T543" s="12">
        <f t="shared" si="43"/>
        <v>-3.519999999999996</v>
      </c>
      <c r="U543" s="14">
        <f t="shared" si="44"/>
        <v>-0.39000000000000057</v>
      </c>
      <c r="V543" s="12">
        <f t="shared" si="41"/>
        <v>3.3499999999999943</v>
      </c>
    </row>
    <row r="544" spans="1:24" x14ac:dyDescent="0.3">
      <c r="B544" s="178">
        <v>44951</v>
      </c>
      <c r="C544" s="179">
        <v>78.88</v>
      </c>
      <c r="D544" s="179">
        <v>82.04</v>
      </c>
      <c r="E544" s="179">
        <v>78.25</v>
      </c>
      <c r="F544" s="179">
        <v>81.41</v>
      </c>
      <c r="G544" s="180">
        <v>8433</v>
      </c>
      <c r="H544" s="179" t="s">
        <v>23</v>
      </c>
      <c r="I544" s="181">
        <v>79.34</v>
      </c>
      <c r="J544" s="182">
        <v>81.760000000000005</v>
      </c>
      <c r="K544" s="181">
        <v>85</v>
      </c>
      <c r="L544" s="181">
        <v>81</v>
      </c>
      <c r="M544" s="179">
        <v>84.26</v>
      </c>
      <c r="N544" s="179">
        <v>84.7</v>
      </c>
      <c r="O544" s="180">
        <v>19056</v>
      </c>
      <c r="P544" s="181">
        <v>82.671400000000006</v>
      </c>
      <c r="Q544" s="180">
        <v>268049</v>
      </c>
      <c r="R544" s="183">
        <f t="shared" si="40"/>
        <v>1605658.56</v>
      </c>
      <c r="S544" s="13">
        <f t="shared" si="42"/>
        <v>3.1712991306477312E-2</v>
      </c>
      <c r="T544" s="12">
        <f t="shared" si="43"/>
        <v>2.5900000000000034</v>
      </c>
      <c r="U544" s="14">
        <f t="shared" si="44"/>
        <v>9.0000000000003411E-2</v>
      </c>
      <c r="V544" s="12">
        <f t="shared" si="41"/>
        <v>4</v>
      </c>
    </row>
    <row r="545" spans="1:23" x14ac:dyDescent="0.3">
      <c r="B545" s="178">
        <v>44952</v>
      </c>
      <c r="C545" s="179">
        <v>81.260000000000005</v>
      </c>
      <c r="D545" s="179">
        <v>86.6</v>
      </c>
      <c r="E545" s="179">
        <v>81.260000000000005</v>
      </c>
      <c r="F545" s="179">
        <v>86.42</v>
      </c>
      <c r="G545" s="180">
        <v>3088</v>
      </c>
      <c r="H545" s="179" t="s">
        <v>23</v>
      </c>
      <c r="I545" s="181">
        <v>83.968199999999996</v>
      </c>
      <c r="J545" s="182">
        <v>84.68</v>
      </c>
      <c r="K545" s="179">
        <v>89.6</v>
      </c>
      <c r="L545" s="179">
        <v>84.01</v>
      </c>
      <c r="M545" s="179">
        <v>89.36</v>
      </c>
      <c r="N545" s="179">
        <v>89.3</v>
      </c>
      <c r="O545" s="180">
        <v>26229</v>
      </c>
      <c r="P545" s="181">
        <v>87.588700000000003</v>
      </c>
      <c r="Q545" s="180">
        <v>269451</v>
      </c>
      <c r="R545" s="183">
        <f t="shared" si="40"/>
        <v>2343823.44</v>
      </c>
      <c r="S545" s="13">
        <f t="shared" si="42"/>
        <v>6.0526940422501729E-2</v>
      </c>
      <c r="T545" s="12">
        <f t="shared" si="43"/>
        <v>5.0999999999999943</v>
      </c>
      <c r="U545" s="14">
        <f t="shared" si="44"/>
        <v>0.42000000000000171</v>
      </c>
      <c r="V545" s="12">
        <f t="shared" si="41"/>
        <v>5.5899999999999892</v>
      </c>
      <c r="W545" t="s">
        <v>56</v>
      </c>
    </row>
    <row r="546" spans="1:23" s="24" customFormat="1" x14ac:dyDescent="0.3">
      <c r="A546" s="74">
        <f>+M546/M541-1</f>
        <v>4.8777621062529475E-2</v>
      </c>
      <c r="B546" s="184">
        <v>44953</v>
      </c>
      <c r="C546" s="185">
        <v>86.25</v>
      </c>
      <c r="D546" s="185">
        <v>87.64</v>
      </c>
      <c r="E546" s="185">
        <v>86.08</v>
      </c>
      <c r="F546" s="185">
        <v>86.14</v>
      </c>
      <c r="G546" s="186">
        <v>3466</v>
      </c>
      <c r="H546" s="185" t="s">
        <v>23</v>
      </c>
      <c r="I546" s="187">
        <v>86.866299999999995</v>
      </c>
      <c r="J546" s="188">
        <v>89.31</v>
      </c>
      <c r="K546" s="128">
        <v>90.73</v>
      </c>
      <c r="L546" s="185">
        <v>88.63</v>
      </c>
      <c r="M546" s="185">
        <v>89.23</v>
      </c>
      <c r="N546" s="185">
        <v>89.13</v>
      </c>
      <c r="O546" s="186">
        <v>21758</v>
      </c>
      <c r="P546" s="187">
        <v>89.722499999999997</v>
      </c>
      <c r="Q546" s="186">
        <v>272480</v>
      </c>
      <c r="R546" s="189">
        <f t="shared" si="40"/>
        <v>1941466.34</v>
      </c>
      <c r="S546" s="72">
        <f t="shared" si="42"/>
        <v>-1.4547896150401973E-3</v>
      </c>
      <c r="T546" s="73">
        <f t="shared" si="43"/>
        <v>-0.12999999999999545</v>
      </c>
      <c r="U546" s="96">
        <f t="shared" si="44"/>
        <v>-4.9999999999997158E-2</v>
      </c>
      <c r="V546" s="73">
        <f t="shared" si="41"/>
        <v>2.1000000000000085</v>
      </c>
    </row>
    <row r="547" spans="1:23" x14ac:dyDescent="0.3">
      <c r="B547" s="178">
        <v>44956</v>
      </c>
      <c r="C547" s="179">
        <v>85.92</v>
      </c>
      <c r="D547" s="179">
        <v>87.16</v>
      </c>
      <c r="E547" s="179">
        <v>84.56</v>
      </c>
      <c r="F547" s="179">
        <v>86.53</v>
      </c>
      <c r="G547" s="180">
        <v>3110</v>
      </c>
      <c r="H547" s="179" t="s">
        <v>23</v>
      </c>
      <c r="I547" s="181">
        <v>85.851299999999995</v>
      </c>
      <c r="J547" s="182">
        <v>89.53</v>
      </c>
      <c r="K547" s="179">
        <v>90.32</v>
      </c>
      <c r="L547" s="179">
        <v>87.52</v>
      </c>
      <c r="M547" s="179">
        <v>89.61</v>
      </c>
      <c r="N547" s="179">
        <v>89.8</v>
      </c>
      <c r="O547" s="180">
        <v>19457</v>
      </c>
      <c r="P547" s="181">
        <v>89.302300000000002</v>
      </c>
      <c r="Q547" s="180">
        <v>274011</v>
      </c>
      <c r="R547" s="183">
        <f t="shared" si="40"/>
        <v>1743541.77</v>
      </c>
      <c r="S547" s="13">
        <f t="shared" si="42"/>
        <v>4.2586574022189794E-3</v>
      </c>
      <c r="T547" s="12">
        <f t="shared" si="43"/>
        <v>0.37999999999999545</v>
      </c>
      <c r="U547" s="14">
        <f t="shared" si="44"/>
        <v>0.29999999999999716</v>
      </c>
      <c r="V547" s="12">
        <f t="shared" si="41"/>
        <v>2.7999999999999972</v>
      </c>
      <c r="W547" t="s">
        <v>57</v>
      </c>
    </row>
    <row r="548" spans="1:23" x14ac:dyDescent="0.3">
      <c r="B548" s="178">
        <v>44957</v>
      </c>
      <c r="C548" s="179">
        <v>86.73</v>
      </c>
      <c r="D548" s="179">
        <v>90.4</v>
      </c>
      <c r="E548" s="179">
        <v>85.99</v>
      </c>
      <c r="F548" s="179">
        <v>89.85</v>
      </c>
      <c r="G548" s="180">
        <v>5531</v>
      </c>
      <c r="H548" s="179" t="s">
        <v>23</v>
      </c>
      <c r="I548" s="181">
        <v>87.802000000000007</v>
      </c>
      <c r="J548" s="182">
        <v>89.9</v>
      </c>
      <c r="K548" s="15">
        <v>93.7</v>
      </c>
      <c r="L548" s="179">
        <v>88.91</v>
      </c>
      <c r="M548" s="179">
        <v>93.01</v>
      </c>
      <c r="N548" s="179">
        <v>92.91</v>
      </c>
      <c r="O548" s="180">
        <v>27276</v>
      </c>
      <c r="P548" s="181">
        <v>91.422200000000004</v>
      </c>
      <c r="Q548" s="180">
        <v>277955</v>
      </c>
      <c r="R548" s="183">
        <f t="shared" si="40"/>
        <v>2536940.7600000002</v>
      </c>
      <c r="S548" s="13">
        <f t="shared" si="42"/>
        <v>3.794219395156806E-2</v>
      </c>
      <c r="T548" s="12">
        <f t="shared" si="43"/>
        <v>3.4000000000000057</v>
      </c>
      <c r="U548" s="14">
        <f t="shared" si="44"/>
        <v>0.29000000000000625</v>
      </c>
      <c r="V548" s="12">
        <f t="shared" si="41"/>
        <v>4.7900000000000063</v>
      </c>
      <c r="W548" t="s">
        <v>58</v>
      </c>
    </row>
    <row r="549" spans="1:23" s="130" customFormat="1" x14ac:dyDescent="0.3">
      <c r="B549" s="129">
        <v>44958</v>
      </c>
      <c r="C549" s="130">
        <v>89.25</v>
      </c>
      <c r="D549" s="130">
        <v>93.99</v>
      </c>
      <c r="E549" s="130">
        <v>89.25</v>
      </c>
      <c r="F549" s="130">
        <v>92.19</v>
      </c>
      <c r="G549" s="131">
        <v>2672</v>
      </c>
      <c r="H549" s="130" t="s">
        <v>23</v>
      </c>
      <c r="I549" s="133">
        <v>92.016199999999998</v>
      </c>
      <c r="J549" s="132">
        <v>92.71</v>
      </c>
      <c r="K549" s="59">
        <v>97.55</v>
      </c>
      <c r="L549" s="130">
        <v>92.25</v>
      </c>
      <c r="M549" s="130">
        <v>95.45</v>
      </c>
      <c r="N549" s="130">
        <v>95.55</v>
      </c>
      <c r="O549" s="131">
        <v>31171</v>
      </c>
      <c r="P549" s="133">
        <v>95.029799999999994</v>
      </c>
      <c r="Q549" s="131">
        <v>279732</v>
      </c>
      <c r="R549" s="134">
        <f t="shared" si="40"/>
        <v>2975271.95</v>
      </c>
      <c r="S549" s="190">
        <f t="shared" si="42"/>
        <v>2.623373830770892E-2</v>
      </c>
      <c r="T549" s="191">
        <f t="shared" si="43"/>
        <v>2.4399999999999977</v>
      </c>
      <c r="U549" s="192">
        <f t="shared" si="44"/>
        <v>-0.30000000000001137</v>
      </c>
      <c r="V549" s="191">
        <f t="shared" si="41"/>
        <v>5.2999999999999972</v>
      </c>
    </row>
    <row r="550" spans="1:23" s="130" customFormat="1" x14ac:dyDescent="0.3">
      <c r="B550" s="129">
        <v>44959</v>
      </c>
      <c r="C550" s="130">
        <v>92.13</v>
      </c>
      <c r="D550" s="130">
        <v>93.5</v>
      </c>
      <c r="E550" s="130">
        <v>88.8</v>
      </c>
      <c r="F550" s="130">
        <v>89.81</v>
      </c>
      <c r="G550" s="131">
        <v>8127</v>
      </c>
      <c r="H550" s="130" t="s">
        <v>23</v>
      </c>
      <c r="I550" s="133">
        <v>91.489599999999996</v>
      </c>
      <c r="J550" s="132">
        <v>95.45</v>
      </c>
      <c r="K550" s="130">
        <v>97.14</v>
      </c>
      <c r="L550" s="130">
        <v>91.75</v>
      </c>
      <c r="M550" s="130">
        <v>93.01</v>
      </c>
      <c r="N550" s="130">
        <v>93.4</v>
      </c>
      <c r="O550" s="131">
        <v>25966</v>
      </c>
      <c r="P550" s="133">
        <v>94.707700000000003</v>
      </c>
      <c r="Q550" s="131">
        <v>281314</v>
      </c>
      <c r="R550" s="134">
        <f t="shared" si="40"/>
        <v>2415097.66</v>
      </c>
      <c r="S550" s="190">
        <f t="shared" si="42"/>
        <v>-2.5563122053431142E-2</v>
      </c>
      <c r="T550" s="191">
        <f t="shared" si="43"/>
        <v>-2.4399999999999977</v>
      </c>
      <c r="U550" s="192">
        <f t="shared" si="44"/>
        <v>0</v>
      </c>
      <c r="V550" s="191">
        <f t="shared" si="41"/>
        <v>5.3900000000000006</v>
      </c>
    </row>
    <row r="551" spans="1:23" s="137" customFormat="1" x14ac:dyDescent="0.3">
      <c r="A551" s="74">
        <f>+M551/M546-1</f>
        <v>4.5500392244760768E-2</v>
      </c>
      <c r="B551" s="136">
        <v>44960</v>
      </c>
      <c r="C551" s="137">
        <v>91.94</v>
      </c>
      <c r="D551" s="137">
        <v>92.41</v>
      </c>
      <c r="E551" s="137">
        <v>90.15</v>
      </c>
      <c r="F551" s="137">
        <v>90.07</v>
      </c>
      <c r="G551" s="138">
        <v>2043</v>
      </c>
      <c r="H551" s="137" t="s">
        <v>23</v>
      </c>
      <c r="I551" s="140">
        <v>91.644000000000005</v>
      </c>
      <c r="J551" s="139">
        <v>94.24</v>
      </c>
      <c r="K551" s="137">
        <v>96.2</v>
      </c>
      <c r="L551" s="137">
        <v>93.05</v>
      </c>
      <c r="M551" s="137">
        <v>93.29</v>
      </c>
      <c r="N551" s="137">
        <v>93.67</v>
      </c>
      <c r="O551" s="138">
        <v>17533</v>
      </c>
      <c r="P551" s="140">
        <v>94.367999999999995</v>
      </c>
      <c r="Q551" s="138">
        <v>282737</v>
      </c>
      <c r="R551" s="141">
        <f t="shared" si="40"/>
        <v>1635653.57</v>
      </c>
      <c r="S551" s="193">
        <f t="shared" si="42"/>
        <v>3.0104289861305755E-3</v>
      </c>
      <c r="T551" s="194">
        <f t="shared" si="43"/>
        <v>0.28000000000000114</v>
      </c>
      <c r="U551" s="195">
        <f t="shared" si="44"/>
        <v>1.2299999999999898</v>
      </c>
      <c r="V551" s="194">
        <f t="shared" si="41"/>
        <v>3.1500000000000057</v>
      </c>
    </row>
    <row r="552" spans="1:23" s="130" customFormat="1" x14ac:dyDescent="0.3">
      <c r="B552" s="129">
        <v>44963</v>
      </c>
      <c r="C552" s="130">
        <v>92.05</v>
      </c>
      <c r="D552" s="130">
        <v>92.47</v>
      </c>
      <c r="E552" s="130">
        <v>87.47</v>
      </c>
      <c r="F552" s="130">
        <v>87.73</v>
      </c>
      <c r="G552" s="131">
        <v>2617</v>
      </c>
      <c r="H552" s="130" t="s">
        <v>23</v>
      </c>
      <c r="I552" s="133">
        <v>89.415800000000004</v>
      </c>
      <c r="J552" s="132">
        <v>93.55</v>
      </c>
      <c r="K552" s="130">
        <v>96</v>
      </c>
      <c r="L552" s="130">
        <v>90.54</v>
      </c>
      <c r="M552" s="130">
        <v>90.88</v>
      </c>
      <c r="N552" s="130">
        <v>91.18</v>
      </c>
      <c r="O552" s="131">
        <v>21636</v>
      </c>
      <c r="P552" s="133">
        <v>93.199399999999997</v>
      </c>
      <c r="Q552" s="131">
        <v>283739</v>
      </c>
      <c r="R552" s="134">
        <f t="shared" si="40"/>
        <v>1966279.6799999999</v>
      </c>
      <c r="S552" s="190">
        <f t="shared" si="42"/>
        <v>-2.5833422660521022E-2</v>
      </c>
      <c r="T552" s="191">
        <f t="shared" si="43"/>
        <v>-2.4100000000000108</v>
      </c>
      <c r="U552" s="192">
        <f t="shared" si="44"/>
        <v>0.25999999999999091</v>
      </c>
      <c r="V552" s="191">
        <f t="shared" si="41"/>
        <v>5.4599999999999937</v>
      </c>
    </row>
    <row r="553" spans="1:23" s="130" customFormat="1" x14ac:dyDescent="0.3">
      <c r="B553" s="129">
        <v>44964</v>
      </c>
      <c r="C553" s="130">
        <v>89</v>
      </c>
      <c r="D553" s="130">
        <v>89</v>
      </c>
      <c r="E553" s="130">
        <v>86.47</v>
      </c>
      <c r="F553" s="130">
        <v>87.19</v>
      </c>
      <c r="G553" s="131">
        <v>4408</v>
      </c>
      <c r="H553" s="130" t="s">
        <v>23</v>
      </c>
      <c r="I553" s="133">
        <v>87.589699999999993</v>
      </c>
      <c r="J553" s="132">
        <v>91.18</v>
      </c>
      <c r="K553" s="130">
        <v>92.35</v>
      </c>
      <c r="L553" s="130">
        <v>89.18</v>
      </c>
      <c r="M553" s="130">
        <v>90.29</v>
      </c>
      <c r="N553" s="130">
        <v>90.51</v>
      </c>
      <c r="O553" s="131">
        <v>19308</v>
      </c>
      <c r="P553" s="133">
        <v>90.549899999999994</v>
      </c>
      <c r="Q553" s="131">
        <v>283637</v>
      </c>
      <c r="R553" s="134">
        <f t="shared" si="40"/>
        <v>1743319.32</v>
      </c>
      <c r="S553" s="190">
        <f t="shared" si="42"/>
        <v>-6.492077464788637E-3</v>
      </c>
      <c r="T553" s="191">
        <f t="shared" si="43"/>
        <v>-0.5899999999999892</v>
      </c>
      <c r="U553" s="192">
        <f t="shared" si="44"/>
        <v>0.30000000000001137</v>
      </c>
      <c r="V553" s="191">
        <f t="shared" si="41"/>
        <v>3.1699999999999875</v>
      </c>
    </row>
    <row r="554" spans="1:23" s="130" customFormat="1" x14ac:dyDescent="0.3">
      <c r="B554" s="129">
        <v>44965</v>
      </c>
      <c r="C554" s="130">
        <v>87.1</v>
      </c>
      <c r="D554" s="130">
        <v>88.63</v>
      </c>
      <c r="E554" s="130">
        <v>86.15</v>
      </c>
      <c r="F554" s="130">
        <v>87.18</v>
      </c>
      <c r="G554" s="131">
        <v>2630</v>
      </c>
      <c r="H554" s="130" t="s">
        <v>23</v>
      </c>
      <c r="I554" s="133">
        <v>87.279600000000002</v>
      </c>
      <c r="J554" s="132">
        <v>90.6</v>
      </c>
      <c r="K554" s="130">
        <v>92.09</v>
      </c>
      <c r="L554" s="130">
        <v>89.18</v>
      </c>
      <c r="M554" s="130">
        <v>90.28</v>
      </c>
      <c r="N554" s="130">
        <v>90.23</v>
      </c>
      <c r="O554" s="131">
        <v>17236</v>
      </c>
      <c r="P554" s="133">
        <v>90.362700000000004</v>
      </c>
      <c r="Q554" s="131">
        <v>283174</v>
      </c>
      <c r="R554" s="134">
        <f t="shared" si="40"/>
        <v>1556066.08</v>
      </c>
      <c r="S554" s="190">
        <f t="shared" si="42"/>
        <v>-1.1075423634954173E-4</v>
      </c>
      <c r="T554" s="191">
        <f t="shared" si="43"/>
        <v>-1.0000000000005116E-2</v>
      </c>
      <c r="U554" s="192">
        <f t="shared" si="44"/>
        <v>0.30999999999998806</v>
      </c>
      <c r="V554" s="191">
        <f t="shared" si="41"/>
        <v>2.9099999999999966</v>
      </c>
      <c r="W554" s="130" t="s">
        <v>59</v>
      </c>
    </row>
    <row r="555" spans="1:23" s="130" customFormat="1" x14ac:dyDescent="0.3">
      <c r="B555" s="129">
        <v>44966</v>
      </c>
      <c r="C555" s="130">
        <v>87.86</v>
      </c>
      <c r="D555" s="130">
        <v>89.7</v>
      </c>
      <c r="E555" s="130">
        <v>86.8</v>
      </c>
      <c r="F555" s="130">
        <v>87.9</v>
      </c>
      <c r="G555" s="131">
        <v>8402</v>
      </c>
      <c r="H555" s="130" t="s">
        <v>23</v>
      </c>
      <c r="I555" s="133">
        <v>88.832700000000003</v>
      </c>
      <c r="J555" s="132">
        <v>90.4</v>
      </c>
      <c r="K555" s="130">
        <v>92.99</v>
      </c>
      <c r="L555" s="130">
        <v>89.9</v>
      </c>
      <c r="M555" s="130">
        <v>90.96</v>
      </c>
      <c r="N555" s="130">
        <v>91.26</v>
      </c>
      <c r="O555" s="131">
        <v>19099</v>
      </c>
      <c r="P555" s="133">
        <v>91.380899999999997</v>
      </c>
      <c r="Q555" s="131">
        <v>285536</v>
      </c>
      <c r="R555" s="134">
        <f t="shared" si="40"/>
        <v>1737245.0399999998</v>
      </c>
      <c r="S555" s="190">
        <f t="shared" si="42"/>
        <v>7.5321222862205772E-3</v>
      </c>
      <c r="T555" s="191">
        <f t="shared" si="43"/>
        <v>0.67999999999999261</v>
      </c>
      <c r="U555" s="192">
        <f t="shared" si="44"/>
        <v>0.12000000000000455</v>
      </c>
      <c r="V555" s="191">
        <f t="shared" si="41"/>
        <v>3.0899999999999892</v>
      </c>
    </row>
    <row r="556" spans="1:23" s="137" customFormat="1" x14ac:dyDescent="0.3">
      <c r="A556" s="74">
        <f>+M556/M551-1</f>
        <v>-2.7870082538321572E-3</v>
      </c>
      <c r="B556" s="136">
        <v>44967</v>
      </c>
      <c r="C556" s="137">
        <v>89.23</v>
      </c>
      <c r="D556" s="137">
        <v>90.14</v>
      </c>
      <c r="E556" s="137">
        <v>88.97</v>
      </c>
      <c r="F556" s="137">
        <v>89.93</v>
      </c>
      <c r="G556" s="138">
        <v>5116</v>
      </c>
      <c r="H556" s="137" t="s">
        <v>23</v>
      </c>
      <c r="I556" s="140">
        <v>89.593299999999999</v>
      </c>
      <c r="J556" s="139">
        <v>91.32</v>
      </c>
      <c r="K556" s="137">
        <v>93.42</v>
      </c>
      <c r="L556" s="137">
        <v>90.63</v>
      </c>
      <c r="M556" s="137">
        <v>93.03</v>
      </c>
      <c r="N556" s="137">
        <v>93.13</v>
      </c>
      <c r="O556" s="138">
        <v>15252</v>
      </c>
      <c r="P556" s="140">
        <v>92.505399999999995</v>
      </c>
      <c r="Q556" s="138">
        <v>286853</v>
      </c>
      <c r="R556" s="141">
        <f t="shared" si="40"/>
        <v>1418893.56</v>
      </c>
      <c r="S556" s="193">
        <f t="shared" si="42"/>
        <v>2.2757255936675547E-2</v>
      </c>
      <c r="T556" s="194">
        <f t="shared" si="43"/>
        <v>2.0700000000000074</v>
      </c>
      <c r="U556" s="195">
        <f t="shared" si="44"/>
        <v>0.35999999999999943</v>
      </c>
      <c r="V556" s="194">
        <f t="shared" si="41"/>
        <v>2.7900000000000063</v>
      </c>
    </row>
    <row r="557" spans="1:23" s="130" customFormat="1" x14ac:dyDescent="0.3">
      <c r="B557" s="129">
        <v>44970</v>
      </c>
      <c r="C557" s="130">
        <v>90.35</v>
      </c>
      <c r="D557" s="130">
        <v>90.35</v>
      </c>
      <c r="E557" s="130">
        <v>88.64</v>
      </c>
      <c r="F557" s="130">
        <v>89.14</v>
      </c>
      <c r="G557" s="131">
        <v>3322</v>
      </c>
      <c r="H557" s="130" t="s">
        <v>23</v>
      </c>
      <c r="I557" s="133">
        <v>89.093199999999996</v>
      </c>
      <c r="J557" s="132">
        <v>93.15</v>
      </c>
      <c r="K557" s="130">
        <v>93.99</v>
      </c>
      <c r="L557" s="130">
        <v>91.68</v>
      </c>
      <c r="M557" s="130">
        <v>92.22</v>
      </c>
      <c r="N557" s="130">
        <v>92.28</v>
      </c>
      <c r="O557" s="131">
        <v>14171</v>
      </c>
      <c r="P557" s="133">
        <v>92.263099999999994</v>
      </c>
      <c r="Q557" s="131">
        <v>288219</v>
      </c>
      <c r="R557" s="134">
        <f t="shared" si="40"/>
        <v>1306849.6199999999</v>
      </c>
      <c r="S557" s="190">
        <f t="shared" si="42"/>
        <v>-8.7068687520155397E-3</v>
      </c>
      <c r="T557" s="191">
        <f t="shared" si="43"/>
        <v>-0.81000000000000227</v>
      </c>
      <c r="U557" s="192">
        <f t="shared" si="44"/>
        <v>0.12000000000000455</v>
      </c>
      <c r="V557" s="191">
        <f t="shared" si="41"/>
        <v>2.3099999999999881</v>
      </c>
      <c r="W557" s="130" t="s">
        <v>60</v>
      </c>
    </row>
    <row r="558" spans="1:23" s="130" customFormat="1" x14ac:dyDescent="0.3">
      <c r="B558" s="129">
        <v>44971</v>
      </c>
      <c r="C558" s="130">
        <v>88.95</v>
      </c>
      <c r="D558" s="130">
        <v>90.37</v>
      </c>
      <c r="E558" s="130">
        <v>86.98</v>
      </c>
      <c r="F558" s="130">
        <v>88.99</v>
      </c>
      <c r="G558" s="131">
        <v>4488</v>
      </c>
      <c r="H558" s="130" t="s">
        <v>23</v>
      </c>
      <c r="I558" s="133">
        <v>88.553299999999993</v>
      </c>
      <c r="J558" s="132">
        <v>92.28</v>
      </c>
      <c r="K558" s="130">
        <v>93.5</v>
      </c>
      <c r="L558" s="130">
        <v>89.91</v>
      </c>
      <c r="M558" s="130">
        <v>92.05</v>
      </c>
      <c r="N558" s="130">
        <v>91.35</v>
      </c>
      <c r="O558" s="131">
        <v>20478</v>
      </c>
      <c r="P558" s="133">
        <v>91.643699999999995</v>
      </c>
      <c r="Q558" s="131">
        <v>289439</v>
      </c>
      <c r="R558" s="134">
        <f t="shared" si="40"/>
        <v>1884999.9</v>
      </c>
      <c r="S558" s="190">
        <f t="shared" si="42"/>
        <v>-1.8434179136846973E-3</v>
      </c>
      <c r="T558" s="191">
        <f t="shared" si="43"/>
        <v>-0.17000000000000171</v>
      </c>
      <c r="U558" s="192">
        <f t="shared" si="44"/>
        <v>6.0000000000002274E-2</v>
      </c>
      <c r="V558" s="191">
        <f t="shared" si="41"/>
        <v>3.5900000000000034</v>
      </c>
      <c r="W558" s="130" t="s">
        <v>61</v>
      </c>
    </row>
    <row r="559" spans="1:23" s="130" customFormat="1" x14ac:dyDescent="0.3">
      <c r="B559" s="129">
        <v>44972</v>
      </c>
      <c r="C559" s="130">
        <v>88.25</v>
      </c>
      <c r="D559" s="130">
        <v>91.54</v>
      </c>
      <c r="E559" s="130">
        <v>87.53</v>
      </c>
      <c r="F559" s="130">
        <v>91.22</v>
      </c>
      <c r="G559" s="131">
        <v>5582</v>
      </c>
      <c r="H559" s="130" t="s">
        <v>23</v>
      </c>
      <c r="I559" s="133">
        <v>88.9285</v>
      </c>
      <c r="J559" s="132">
        <v>91.74</v>
      </c>
      <c r="K559" s="130">
        <v>95</v>
      </c>
      <c r="L559" s="130">
        <v>90.45</v>
      </c>
      <c r="M559" s="130">
        <v>94.37</v>
      </c>
      <c r="N559" s="130">
        <v>94.51</v>
      </c>
      <c r="O559" s="131">
        <v>21091</v>
      </c>
      <c r="P559" s="133">
        <v>92.692599999999999</v>
      </c>
      <c r="Q559" s="131">
        <v>288398</v>
      </c>
      <c r="R559" s="134">
        <f t="shared" si="40"/>
        <v>1990357.6700000002</v>
      </c>
      <c r="S559" s="190">
        <f t="shared" si="42"/>
        <v>2.5203693644758385E-2</v>
      </c>
      <c r="T559" s="191">
        <f t="shared" si="43"/>
        <v>2.3200000000000074</v>
      </c>
      <c r="U559" s="192">
        <f t="shared" si="44"/>
        <v>-0.31000000000000227</v>
      </c>
      <c r="V559" s="191">
        <f t="shared" si="41"/>
        <v>4.5499999999999972</v>
      </c>
    </row>
    <row r="560" spans="1:23" s="130" customFormat="1" x14ac:dyDescent="0.3">
      <c r="B560" s="129">
        <v>44973</v>
      </c>
      <c r="C560" s="130">
        <v>92.14</v>
      </c>
      <c r="D560" s="130">
        <v>94.82</v>
      </c>
      <c r="E560" s="130">
        <v>91.95</v>
      </c>
      <c r="F560" s="130">
        <v>94.33</v>
      </c>
      <c r="G560" s="131">
        <v>1960</v>
      </c>
      <c r="H560" s="130" t="s">
        <v>23</v>
      </c>
      <c r="I560" s="133">
        <v>93.887600000000006</v>
      </c>
      <c r="J560" s="132">
        <v>94.3</v>
      </c>
      <c r="K560" s="15">
        <v>98.31</v>
      </c>
      <c r="L560" s="130">
        <v>94.19</v>
      </c>
      <c r="M560" s="130">
        <v>97.54</v>
      </c>
      <c r="N560" s="130">
        <v>97.85</v>
      </c>
      <c r="O560" s="131">
        <v>23159</v>
      </c>
      <c r="P560" s="133">
        <v>96.713700000000003</v>
      </c>
      <c r="Q560" s="131">
        <v>288995</v>
      </c>
      <c r="R560" s="134">
        <f t="shared" si="40"/>
        <v>2258928.8600000003</v>
      </c>
      <c r="S560" s="190">
        <f t="shared" si="42"/>
        <v>3.3591183638868261E-2</v>
      </c>
      <c r="T560" s="191">
        <f t="shared" si="43"/>
        <v>3.1700000000000017</v>
      </c>
      <c r="U560" s="192">
        <f t="shared" si="44"/>
        <v>-7.000000000000739E-2</v>
      </c>
      <c r="V560" s="191">
        <f t="shared" si="41"/>
        <v>4.1200000000000045</v>
      </c>
    </row>
    <row r="561" spans="1:23" s="137" customFormat="1" x14ac:dyDescent="0.3">
      <c r="A561" s="74">
        <f>+M561/M556-1</f>
        <v>3.4612490594431833E-2</v>
      </c>
      <c r="B561" s="136">
        <v>44974</v>
      </c>
      <c r="C561" s="137">
        <v>94.91</v>
      </c>
      <c r="D561" s="137">
        <v>95.05</v>
      </c>
      <c r="E561" s="137">
        <v>92.3</v>
      </c>
      <c r="F561" s="137">
        <v>93.07</v>
      </c>
      <c r="G561" s="138">
        <v>2840</v>
      </c>
      <c r="H561" s="137" t="s">
        <v>23</v>
      </c>
      <c r="I561" s="140">
        <v>93.594899999999996</v>
      </c>
      <c r="J561" s="139">
        <v>98</v>
      </c>
      <c r="K561" s="128">
        <v>98.45</v>
      </c>
      <c r="L561" s="137">
        <v>95.53</v>
      </c>
      <c r="M561" s="137">
        <v>96.25</v>
      </c>
      <c r="N561" s="137">
        <v>96</v>
      </c>
      <c r="O561" s="138">
        <v>16835</v>
      </c>
      <c r="P561" s="140">
        <v>96.991500000000002</v>
      </c>
      <c r="Q561" s="138">
        <v>290869</v>
      </c>
      <c r="R561" s="141">
        <f t="shared" si="40"/>
        <v>1620368.75</v>
      </c>
      <c r="S561" s="193">
        <f t="shared" si="42"/>
        <v>-1.322534344884152E-2</v>
      </c>
      <c r="T561" s="194">
        <f t="shared" si="43"/>
        <v>-1.2900000000000063</v>
      </c>
      <c r="U561" s="195">
        <f t="shared" si="44"/>
        <v>0.45999999999999375</v>
      </c>
      <c r="V561" s="194">
        <f t="shared" si="41"/>
        <v>2.9200000000000017</v>
      </c>
    </row>
    <row r="562" spans="1:23" s="130" customFormat="1" x14ac:dyDescent="0.3">
      <c r="B562" s="129">
        <v>44977</v>
      </c>
      <c r="C562" s="130">
        <v>93.2</v>
      </c>
      <c r="D562" s="130">
        <v>96.45</v>
      </c>
      <c r="E562" s="130">
        <v>93.2</v>
      </c>
      <c r="F562" s="130">
        <v>95.11</v>
      </c>
      <c r="G562" s="131">
        <v>1830</v>
      </c>
      <c r="H562" s="130" t="s">
        <v>23</v>
      </c>
      <c r="I562" s="133">
        <v>95.192300000000003</v>
      </c>
      <c r="J562" s="132">
        <v>96.3</v>
      </c>
      <c r="K562" s="15">
        <v>99.99</v>
      </c>
      <c r="L562" s="130">
        <v>95.9</v>
      </c>
      <c r="M562" s="130">
        <v>98.35</v>
      </c>
      <c r="N562" s="130">
        <v>98.16</v>
      </c>
      <c r="O562" s="131">
        <v>18598</v>
      </c>
      <c r="P562" s="133">
        <v>98.369399999999999</v>
      </c>
      <c r="Q562" s="131">
        <v>292375</v>
      </c>
      <c r="R562" s="134">
        <f t="shared" si="40"/>
        <v>1829113.2999999998</v>
      </c>
      <c r="S562" s="190">
        <f t="shared" si="42"/>
        <v>2.1818181818181737E-2</v>
      </c>
      <c r="T562" s="191">
        <f t="shared" si="43"/>
        <v>2.0999999999999943</v>
      </c>
      <c r="U562" s="192">
        <f t="shared" si="44"/>
        <v>4.9999999999997158E-2</v>
      </c>
      <c r="V562" s="191">
        <f t="shared" si="41"/>
        <v>4.0899999999999892</v>
      </c>
      <c r="W562" s="130" t="s">
        <v>62</v>
      </c>
    </row>
    <row r="563" spans="1:23" s="130" customFormat="1" x14ac:dyDescent="0.3">
      <c r="B563" s="129">
        <v>44978</v>
      </c>
      <c r="C563" s="130">
        <v>95.66</v>
      </c>
      <c r="D563" s="130">
        <v>97.75</v>
      </c>
      <c r="E563" s="130">
        <v>93.42</v>
      </c>
      <c r="F563" s="130">
        <v>97.04</v>
      </c>
      <c r="G563" s="131">
        <v>1868</v>
      </c>
      <c r="H563" s="130" t="s">
        <v>23</v>
      </c>
      <c r="I563" s="133">
        <v>96.386799999999994</v>
      </c>
      <c r="J563" s="132">
        <v>98.05</v>
      </c>
      <c r="K563" s="15">
        <v>101.25</v>
      </c>
      <c r="L563" s="130">
        <v>96.61</v>
      </c>
      <c r="M563" s="130">
        <v>100.34</v>
      </c>
      <c r="N563" s="130">
        <v>100.03</v>
      </c>
      <c r="O563" s="131">
        <v>22658</v>
      </c>
      <c r="P563" s="133">
        <v>99.479799999999997</v>
      </c>
      <c r="Q563" s="131">
        <v>293884</v>
      </c>
      <c r="R563" s="134">
        <f t="shared" si="40"/>
        <v>2273503.7200000002</v>
      </c>
      <c r="S563" s="190">
        <f t="shared" si="42"/>
        <v>2.0233858668022409E-2</v>
      </c>
      <c r="T563" s="191">
        <f t="shared" si="43"/>
        <v>1.9900000000000091</v>
      </c>
      <c r="U563" s="192">
        <f t="shared" si="44"/>
        <v>-0.29999999999999716</v>
      </c>
      <c r="V563" s="191">
        <f t="shared" si="41"/>
        <v>4.6400000000000006</v>
      </c>
      <c r="W563" s="130" t="s">
        <v>63</v>
      </c>
    </row>
    <row r="564" spans="1:23" s="130" customFormat="1" x14ac:dyDescent="0.3">
      <c r="B564" s="129">
        <v>44979</v>
      </c>
      <c r="C564" s="130">
        <v>96.75</v>
      </c>
      <c r="D564" s="130">
        <v>96.89</v>
      </c>
      <c r="E564" s="130">
        <v>92.98</v>
      </c>
      <c r="F564" s="130">
        <v>93.54</v>
      </c>
      <c r="G564" s="131">
        <v>2968</v>
      </c>
      <c r="H564" s="130" t="s">
        <v>23</v>
      </c>
      <c r="I564" s="133">
        <v>95.382400000000004</v>
      </c>
      <c r="J564" s="132">
        <v>100.03</v>
      </c>
      <c r="K564" s="130">
        <v>100.6</v>
      </c>
      <c r="L564" s="130">
        <v>95.95</v>
      </c>
      <c r="M564" s="130">
        <v>96.77</v>
      </c>
      <c r="N564" s="130">
        <v>96.27</v>
      </c>
      <c r="O564" s="131">
        <v>18703</v>
      </c>
      <c r="P564" s="133">
        <v>98.066599999999994</v>
      </c>
      <c r="Q564" s="131">
        <v>293873</v>
      </c>
      <c r="R564" s="134">
        <f t="shared" si="40"/>
        <v>1809889.3099999998</v>
      </c>
      <c r="S564" s="190">
        <f t="shared" si="42"/>
        <v>-3.5579031293601848E-2</v>
      </c>
      <c r="T564" s="191">
        <f t="shared" si="43"/>
        <v>-3.5700000000000074</v>
      </c>
      <c r="U564" s="192">
        <f t="shared" si="44"/>
        <v>-0.31000000000000227</v>
      </c>
      <c r="V564" s="191">
        <f t="shared" si="41"/>
        <v>4.6499999999999915</v>
      </c>
    </row>
    <row r="565" spans="1:23" s="130" customFormat="1" x14ac:dyDescent="0.3">
      <c r="B565" s="129">
        <v>44980</v>
      </c>
      <c r="C565" s="130">
        <v>92.91</v>
      </c>
      <c r="D565" s="130">
        <v>94.92</v>
      </c>
      <c r="E565" s="130">
        <v>92.91</v>
      </c>
      <c r="F565" s="130">
        <v>94.31</v>
      </c>
      <c r="G565" s="131">
        <v>2559</v>
      </c>
      <c r="H565" s="130" t="s">
        <v>23</v>
      </c>
      <c r="I565" s="133">
        <v>93.678399999999996</v>
      </c>
      <c r="J565" s="132">
        <v>96.07</v>
      </c>
      <c r="K565" s="130">
        <v>98.17</v>
      </c>
      <c r="L565" s="130">
        <v>95.91</v>
      </c>
      <c r="M565" s="130">
        <v>97.58</v>
      </c>
      <c r="N565" s="130">
        <v>96.68</v>
      </c>
      <c r="O565" s="131">
        <v>15334</v>
      </c>
      <c r="P565" s="133">
        <v>97.075800000000001</v>
      </c>
      <c r="Q565" s="131">
        <v>294648</v>
      </c>
      <c r="R565" s="134">
        <f t="shared" si="40"/>
        <v>1496291.72</v>
      </c>
      <c r="S565" s="190">
        <f t="shared" si="42"/>
        <v>8.3703627157176719E-3</v>
      </c>
      <c r="T565" s="191">
        <f t="shared" si="43"/>
        <v>0.81000000000000227</v>
      </c>
      <c r="U565" s="192">
        <f t="shared" si="44"/>
        <v>-0.70000000000000284</v>
      </c>
      <c r="V565" s="191">
        <f t="shared" si="41"/>
        <v>2.2600000000000051</v>
      </c>
    </row>
    <row r="566" spans="1:23" s="137" customFormat="1" x14ac:dyDescent="0.3">
      <c r="A566" s="74">
        <f>+M566/M561-1</f>
        <v>1.1844155844155768E-2</v>
      </c>
      <c r="B566" s="136">
        <v>44981</v>
      </c>
      <c r="C566" s="137">
        <v>93.84</v>
      </c>
      <c r="D566" s="137">
        <v>96.6</v>
      </c>
      <c r="E566" s="137">
        <v>93.59</v>
      </c>
      <c r="F566" s="137">
        <v>94.07</v>
      </c>
      <c r="G566" s="138">
        <v>4263</v>
      </c>
      <c r="H566" s="137" t="s">
        <v>23</v>
      </c>
      <c r="I566" s="140">
        <v>95.325400000000002</v>
      </c>
      <c r="J566" s="139">
        <v>97.09</v>
      </c>
      <c r="K566" s="137">
        <v>100.2</v>
      </c>
      <c r="L566" s="137">
        <v>96.83</v>
      </c>
      <c r="M566" s="137">
        <v>97.39</v>
      </c>
      <c r="N566" s="137">
        <v>97.85</v>
      </c>
      <c r="O566" s="138">
        <v>16989</v>
      </c>
      <c r="P566" s="140">
        <v>98.451099999999997</v>
      </c>
      <c r="Q566" s="138">
        <v>295182</v>
      </c>
      <c r="R566" s="141">
        <f t="shared" si="40"/>
        <v>1654558.71</v>
      </c>
      <c r="S566" s="193">
        <f t="shared" si="42"/>
        <v>-1.9471203115392077E-3</v>
      </c>
      <c r="T566" s="194">
        <f t="shared" si="43"/>
        <v>-0.18999999999999773</v>
      </c>
      <c r="U566" s="195">
        <f t="shared" si="44"/>
        <v>-0.48999999999999488</v>
      </c>
      <c r="V566" s="194">
        <f t="shared" si="41"/>
        <v>3.3700000000000045</v>
      </c>
      <c r="W566" s="137" t="s">
        <v>64</v>
      </c>
    </row>
    <row r="567" spans="1:23" s="130" customFormat="1" x14ac:dyDescent="0.3">
      <c r="B567" s="129">
        <v>44984</v>
      </c>
      <c r="C567" s="130">
        <v>94.68</v>
      </c>
      <c r="D567" s="130">
        <v>97.21</v>
      </c>
      <c r="E567" s="130">
        <v>94.68</v>
      </c>
      <c r="F567" s="130">
        <v>96.85</v>
      </c>
      <c r="G567" s="131">
        <v>4331</v>
      </c>
      <c r="H567" s="130" t="s">
        <v>23</v>
      </c>
      <c r="I567" s="133">
        <v>96.131500000000003</v>
      </c>
      <c r="J567" s="132">
        <v>97.55</v>
      </c>
      <c r="K567" s="130">
        <v>100.64</v>
      </c>
      <c r="L567" s="130">
        <v>97.36</v>
      </c>
      <c r="M567" s="130">
        <v>100.23</v>
      </c>
      <c r="N567" s="130">
        <v>100.22</v>
      </c>
      <c r="O567" s="131">
        <v>18728</v>
      </c>
      <c r="P567" s="133">
        <v>99.241600000000005</v>
      </c>
      <c r="Q567" s="131">
        <v>296630</v>
      </c>
      <c r="R567" s="134">
        <f t="shared" si="40"/>
        <v>1877107.4400000002</v>
      </c>
      <c r="S567" s="190">
        <f t="shared" si="42"/>
        <v>2.9161104836225471E-2</v>
      </c>
      <c r="T567" s="191">
        <f t="shared" si="43"/>
        <v>2.8400000000000034</v>
      </c>
      <c r="U567" s="192">
        <f t="shared" si="44"/>
        <v>0.15999999999999659</v>
      </c>
      <c r="V567" s="191">
        <f t="shared" si="41"/>
        <v>3.2800000000000011</v>
      </c>
      <c r="W567" s="130" t="s">
        <v>65</v>
      </c>
    </row>
    <row r="568" spans="1:23" s="130" customFormat="1" x14ac:dyDescent="0.3">
      <c r="A568" s="196">
        <f>+M568/M548-1</f>
        <v>7.300290291366518E-2</v>
      </c>
      <c r="B568" s="129">
        <v>44985</v>
      </c>
      <c r="C568" s="130">
        <v>96.82</v>
      </c>
      <c r="D568" s="130">
        <v>97.04</v>
      </c>
      <c r="E568" s="130">
        <v>95.7</v>
      </c>
      <c r="F568" s="130">
        <v>96.39</v>
      </c>
      <c r="G568" s="131">
        <v>2678</v>
      </c>
      <c r="H568" s="130" t="s">
        <v>23</v>
      </c>
      <c r="I568" s="133">
        <v>96.311300000000003</v>
      </c>
      <c r="J568" s="132">
        <v>100.06</v>
      </c>
      <c r="K568" s="143">
        <v>100.79</v>
      </c>
      <c r="L568" s="130">
        <v>99</v>
      </c>
      <c r="M568" s="130">
        <v>99.8</v>
      </c>
      <c r="N568" s="130">
        <v>99.44</v>
      </c>
      <c r="O568" s="131">
        <v>18723</v>
      </c>
      <c r="P568" s="133">
        <v>99.783900000000003</v>
      </c>
      <c r="Q568" s="131">
        <v>295745</v>
      </c>
      <c r="R568" s="134">
        <f t="shared" si="40"/>
        <v>1868555.4</v>
      </c>
      <c r="S568" s="190">
        <f t="shared" si="42"/>
        <v>-4.2901326948020513E-3</v>
      </c>
      <c r="T568" s="191">
        <f t="shared" si="43"/>
        <v>-0.43000000000000682</v>
      </c>
      <c r="U568" s="192">
        <f t="shared" si="44"/>
        <v>-0.17000000000000171</v>
      </c>
      <c r="V568" s="191">
        <f t="shared" si="41"/>
        <v>1.7900000000000063</v>
      </c>
    </row>
    <row r="569" spans="1:23" s="45" customFormat="1" x14ac:dyDescent="0.3">
      <c r="B569" s="44">
        <v>44986</v>
      </c>
      <c r="C569" s="45">
        <v>96.09</v>
      </c>
      <c r="D569" s="45">
        <v>96.09</v>
      </c>
      <c r="E569" s="45">
        <v>93.28</v>
      </c>
      <c r="F569" s="45">
        <v>93.54</v>
      </c>
      <c r="G569" s="46">
        <v>1160</v>
      </c>
      <c r="H569" s="45" t="s">
        <v>23</v>
      </c>
      <c r="I569" s="49">
        <v>94.624700000000004</v>
      </c>
      <c r="J569" s="48">
        <v>99.73</v>
      </c>
      <c r="K569" s="45">
        <v>99.79</v>
      </c>
      <c r="L569" s="45">
        <v>96.42</v>
      </c>
      <c r="M569" s="45">
        <v>96.92</v>
      </c>
      <c r="N569" s="45">
        <v>97.08</v>
      </c>
      <c r="O569" s="46">
        <v>19314</v>
      </c>
      <c r="P569" s="49">
        <v>97.901300000000006</v>
      </c>
      <c r="Q569" s="46">
        <v>295467</v>
      </c>
      <c r="R569" s="50">
        <f t="shared" si="40"/>
        <v>1871912.8800000001</v>
      </c>
      <c r="S569" s="197">
        <f t="shared" si="42"/>
        <v>-2.8857715430861686E-2</v>
      </c>
      <c r="T569" s="198">
        <f t="shared" si="43"/>
        <v>-2.8799999999999955</v>
      </c>
      <c r="U569" s="199">
        <f t="shared" si="44"/>
        <v>-6.9999999999993179E-2</v>
      </c>
      <c r="V569" s="198">
        <f t="shared" si="41"/>
        <v>3.3700000000000045</v>
      </c>
    </row>
    <row r="570" spans="1:23" s="45" customFormat="1" x14ac:dyDescent="0.3">
      <c r="B570" s="44">
        <v>44987</v>
      </c>
      <c r="C570" s="45">
        <v>94.61</v>
      </c>
      <c r="D570" s="45">
        <v>94.9</v>
      </c>
      <c r="E570" s="45">
        <v>89.7</v>
      </c>
      <c r="F570" s="45">
        <v>90.05</v>
      </c>
      <c r="G570" s="46">
        <v>1719</v>
      </c>
      <c r="H570" s="45" t="s">
        <v>23</v>
      </c>
      <c r="I570" s="49">
        <v>92.178799999999995</v>
      </c>
      <c r="J570" s="48">
        <v>96.95</v>
      </c>
      <c r="K570" s="45">
        <v>98.41</v>
      </c>
      <c r="L570" s="45">
        <v>92.9</v>
      </c>
      <c r="M570" s="45">
        <v>93.38</v>
      </c>
      <c r="N570" s="45">
        <v>93</v>
      </c>
      <c r="O570" s="46">
        <v>24544</v>
      </c>
      <c r="P570" s="49">
        <v>95.265600000000006</v>
      </c>
      <c r="Q570" s="46">
        <v>294581</v>
      </c>
      <c r="R570" s="50">
        <f t="shared" si="40"/>
        <v>2291918.7199999997</v>
      </c>
      <c r="S570" s="197">
        <f t="shared" si="42"/>
        <v>-3.6524969046636491E-2</v>
      </c>
      <c r="T570" s="198">
        <f t="shared" si="43"/>
        <v>-3.5400000000000063</v>
      </c>
      <c r="U570" s="199">
        <f t="shared" si="44"/>
        <v>3.0000000000001137E-2</v>
      </c>
      <c r="V570" s="198">
        <f t="shared" si="41"/>
        <v>5.5099999999999909</v>
      </c>
    </row>
    <row r="571" spans="1:23" s="52" customFormat="1" x14ac:dyDescent="0.3">
      <c r="A571" s="74">
        <f>+M571/M566-1</f>
        <v>-5.3496252181948756E-2</v>
      </c>
      <c r="B571" s="51">
        <v>44988</v>
      </c>
      <c r="C571" s="52">
        <v>89.85</v>
      </c>
      <c r="D571" s="52">
        <v>89.85</v>
      </c>
      <c r="E571" s="52">
        <v>88.31</v>
      </c>
      <c r="F571" s="52">
        <v>88.9</v>
      </c>
      <c r="G571" s="53">
        <v>2847</v>
      </c>
      <c r="H571" s="52" t="s">
        <v>23</v>
      </c>
      <c r="I571" s="56">
        <v>89.256399999999999</v>
      </c>
      <c r="J571" s="55">
        <v>93</v>
      </c>
      <c r="K571" s="52">
        <v>93.51</v>
      </c>
      <c r="L571" s="52">
        <v>91.54</v>
      </c>
      <c r="M571" s="52">
        <v>92.18</v>
      </c>
      <c r="N571" s="52">
        <v>92.2</v>
      </c>
      <c r="O571" s="53">
        <v>20420</v>
      </c>
      <c r="P571" s="56">
        <v>92.565100000000001</v>
      </c>
      <c r="Q571" s="53">
        <v>294084</v>
      </c>
      <c r="R571" s="57">
        <f t="shared" si="40"/>
        <v>1882315.6</v>
      </c>
      <c r="S571" s="200">
        <f t="shared" si="42"/>
        <v>-1.2850717498393505E-2</v>
      </c>
      <c r="T571" s="201">
        <f t="shared" si="43"/>
        <v>-1.1999999999999886</v>
      </c>
      <c r="U571" s="202">
        <f t="shared" si="44"/>
        <v>-0.37999999999999545</v>
      </c>
      <c r="V571" s="201">
        <f t="shared" si="41"/>
        <v>1.9699999999999989</v>
      </c>
    </row>
    <row r="572" spans="1:23" s="45" customFormat="1" x14ac:dyDescent="0.3">
      <c r="B572" s="44">
        <v>44991</v>
      </c>
      <c r="C572" s="45">
        <v>90.32</v>
      </c>
      <c r="D572" s="45">
        <v>91.21</v>
      </c>
      <c r="E572" s="45">
        <v>88.89</v>
      </c>
      <c r="F572" s="45">
        <v>89.75</v>
      </c>
      <c r="G572" s="46">
        <v>1411</v>
      </c>
      <c r="H572" s="45" t="s">
        <v>23</v>
      </c>
      <c r="I572" s="49">
        <v>89.754900000000006</v>
      </c>
      <c r="J572" s="48">
        <v>92.36</v>
      </c>
      <c r="K572" s="45">
        <v>94.63</v>
      </c>
      <c r="L572" s="45">
        <v>92.09</v>
      </c>
      <c r="M572" s="45">
        <v>92.98</v>
      </c>
      <c r="N572" s="45">
        <v>92.95</v>
      </c>
      <c r="O572" s="46">
        <v>16038</v>
      </c>
      <c r="P572" s="49">
        <v>93.2089</v>
      </c>
      <c r="Q572" s="46">
        <v>294752</v>
      </c>
      <c r="R572" s="50">
        <f t="shared" si="40"/>
        <v>1491213.24</v>
      </c>
      <c r="S572" s="197">
        <f t="shared" si="42"/>
        <v>8.6786721631590957E-3</v>
      </c>
      <c r="T572" s="198">
        <f t="shared" si="43"/>
        <v>0.79999999999999716</v>
      </c>
      <c r="U572" s="199">
        <f t="shared" si="44"/>
        <v>0.17999999999999261</v>
      </c>
      <c r="V572" s="198">
        <f t="shared" si="41"/>
        <v>2.539999999999992</v>
      </c>
    </row>
    <row r="573" spans="1:23" s="45" customFormat="1" x14ac:dyDescent="0.3">
      <c r="B573" s="44">
        <v>44992</v>
      </c>
      <c r="C573" s="45">
        <v>90.13</v>
      </c>
      <c r="D573" s="45">
        <v>93.39</v>
      </c>
      <c r="E573" s="45">
        <v>90.13</v>
      </c>
      <c r="F573" s="45">
        <v>92.45</v>
      </c>
      <c r="G573" s="46">
        <v>1657</v>
      </c>
      <c r="H573" s="45" t="s">
        <v>23</v>
      </c>
      <c r="I573" s="49">
        <v>92.360699999999994</v>
      </c>
      <c r="J573" s="48">
        <v>93.23</v>
      </c>
      <c r="K573" s="45">
        <v>96.86</v>
      </c>
      <c r="L573" s="45">
        <v>92.8</v>
      </c>
      <c r="M573" s="45">
        <v>95.69</v>
      </c>
      <c r="N573" s="45">
        <v>95.94</v>
      </c>
      <c r="O573" s="46">
        <v>21829</v>
      </c>
      <c r="P573" s="49">
        <v>95.315899999999999</v>
      </c>
      <c r="Q573" s="46">
        <v>294286</v>
      </c>
      <c r="R573" s="50">
        <f t="shared" si="40"/>
        <v>2088817.01</v>
      </c>
      <c r="S573" s="197">
        <f t="shared" si="42"/>
        <v>2.9146052914605258E-2</v>
      </c>
      <c r="T573" s="198">
        <f t="shared" si="43"/>
        <v>2.7099999999999937</v>
      </c>
      <c r="U573" s="199">
        <f t="shared" si="44"/>
        <v>0.25</v>
      </c>
      <c r="V573" s="198">
        <f t="shared" si="41"/>
        <v>4.0600000000000023</v>
      </c>
    </row>
    <row r="574" spans="1:23" s="45" customFormat="1" x14ac:dyDescent="0.3">
      <c r="B574" s="44">
        <v>44993</v>
      </c>
      <c r="C574" s="45">
        <v>93</v>
      </c>
      <c r="D574" s="45">
        <v>95.5</v>
      </c>
      <c r="E574" s="45">
        <v>93</v>
      </c>
      <c r="F574" s="45">
        <v>94.56</v>
      </c>
      <c r="G574" s="46">
        <v>1872</v>
      </c>
      <c r="H574" s="45" t="s">
        <v>23</v>
      </c>
      <c r="I574" s="49">
        <v>94.490399999999994</v>
      </c>
      <c r="J574" s="48">
        <v>95.98</v>
      </c>
      <c r="K574" s="47">
        <v>99</v>
      </c>
      <c r="L574" s="45">
        <v>95.9</v>
      </c>
      <c r="M574" s="45">
        <v>97.85</v>
      </c>
      <c r="N574" s="45">
        <v>97.81</v>
      </c>
      <c r="O574" s="46">
        <v>18260</v>
      </c>
      <c r="P574" s="49">
        <v>97.704700000000003</v>
      </c>
      <c r="Q574" s="46">
        <v>292231</v>
      </c>
      <c r="R574" s="50">
        <f t="shared" si="40"/>
        <v>1786741</v>
      </c>
      <c r="S574" s="197">
        <f t="shared" si="42"/>
        <v>2.2572891629219383E-2</v>
      </c>
      <c r="T574" s="198">
        <f t="shared" si="43"/>
        <v>2.1599999999999966</v>
      </c>
      <c r="U574" s="199">
        <f t="shared" si="44"/>
        <v>0.29000000000000625</v>
      </c>
      <c r="V574" s="198">
        <f t="shared" si="41"/>
        <v>3.0999999999999943</v>
      </c>
      <c r="W574" s="45" t="s">
        <v>66</v>
      </c>
    </row>
    <row r="575" spans="1:23" s="45" customFormat="1" x14ac:dyDescent="0.3">
      <c r="B575" s="44">
        <v>44994</v>
      </c>
      <c r="C575" s="45">
        <v>95</v>
      </c>
      <c r="D575" s="45">
        <v>96.43</v>
      </c>
      <c r="E575" s="45">
        <v>93.7</v>
      </c>
      <c r="F575" s="45">
        <v>95.18</v>
      </c>
      <c r="G575" s="46">
        <v>4841</v>
      </c>
      <c r="H575" s="45" t="s">
        <v>23</v>
      </c>
      <c r="I575" s="49">
        <v>94.912700000000001</v>
      </c>
      <c r="J575" s="48">
        <v>97.85</v>
      </c>
      <c r="K575" s="45">
        <v>99.84</v>
      </c>
      <c r="L575" s="45">
        <v>96.53</v>
      </c>
      <c r="M575" s="45">
        <v>98.42</v>
      </c>
      <c r="N575" s="45">
        <v>99.25</v>
      </c>
      <c r="O575" s="46">
        <v>24407</v>
      </c>
      <c r="P575" s="49">
        <v>98.181700000000006</v>
      </c>
      <c r="Q575" s="46">
        <v>289409</v>
      </c>
      <c r="R575" s="50">
        <f t="shared" si="40"/>
        <v>2402136.94</v>
      </c>
      <c r="S575" s="197">
        <f t="shared" si="42"/>
        <v>5.8252427184466438E-3</v>
      </c>
      <c r="T575" s="198">
        <f t="shared" si="43"/>
        <v>0.57000000000000739</v>
      </c>
      <c r="U575" s="199">
        <f t="shared" si="44"/>
        <v>0</v>
      </c>
      <c r="V575" s="198">
        <f t="shared" si="41"/>
        <v>3.3100000000000023</v>
      </c>
    </row>
    <row r="576" spans="1:23" s="52" customFormat="1" x14ac:dyDescent="0.3">
      <c r="A576" s="74">
        <f>+M576/M571-1</f>
        <v>8.2664352354089754E-2</v>
      </c>
      <c r="B576" s="51">
        <v>44995</v>
      </c>
      <c r="C576" s="52">
        <v>95.37</v>
      </c>
      <c r="D576" s="52">
        <v>97</v>
      </c>
      <c r="E576" s="52">
        <v>95.11</v>
      </c>
      <c r="F576" s="52">
        <v>96.6</v>
      </c>
      <c r="G576" s="53">
        <v>6221</v>
      </c>
      <c r="H576" s="52" t="s">
        <v>23</v>
      </c>
      <c r="I576" s="56">
        <v>95.950699999999998</v>
      </c>
      <c r="J576" s="55">
        <v>99</v>
      </c>
      <c r="K576" s="128">
        <v>100.34</v>
      </c>
      <c r="L576" s="52">
        <v>98.27</v>
      </c>
      <c r="M576" s="52">
        <v>99.8</v>
      </c>
      <c r="N576" s="52">
        <v>100.15</v>
      </c>
      <c r="O576" s="53">
        <v>20858</v>
      </c>
      <c r="P576" s="56">
        <v>99.159199999999998</v>
      </c>
      <c r="Q576" s="53">
        <v>291404</v>
      </c>
      <c r="R576" s="57">
        <f t="shared" si="40"/>
        <v>2081628.4</v>
      </c>
      <c r="S576" s="200">
        <f t="shared" si="42"/>
        <v>1.402154033732983E-2</v>
      </c>
      <c r="T576" s="201">
        <f t="shared" si="43"/>
        <v>1.3799999999999955</v>
      </c>
      <c r="U576" s="202">
        <f t="shared" si="44"/>
        <v>0.57999999999999829</v>
      </c>
      <c r="V576" s="201">
        <f t="shared" si="41"/>
        <v>2.0700000000000074</v>
      </c>
      <c r="W576" s="52" t="s">
        <v>67</v>
      </c>
    </row>
    <row r="577" spans="1:23" s="45" customFormat="1" x14ac:dyDescent="0.3">
      <c r="B577" s="44">
        <v>44998</v>
      </c>
      <c r="C577" s="45">
        <v>95.99</v>
      </c>
      <c r="D577" s="45">
        <v>95.99</v>
      </c>
      <c r="E577" s="45">
        <v>92.29</v>
      </c>
      <c r="F577" s="45">
        <v>94.18</v>
      </c>
      <c r="G577" s="46">
        <v>3054</v>
      </c>
      <c r="H577" s="45" t="s">
        <v>23</v>
      </c>
      <c r="I577" s="49">
        <v>94.137</v>
      </c>
      <c r="J577" s="48">
        <v>100.16</v>
      </c>
      <c r="K577" s="45">
        <v>100.16</v>
      </c>
      <c r="L577" s="45">
        <v>95.15</v>
      </c>
      <c r="M577" s="45">
        <v>97.13</v>
      </c>
      <c r="N577" s="45">
        <v>95.57</v>
      </c>
      <c r="O577" s="46">
        <v>35328</v>
      </c>
      <c r="P577" s="49">
        <v>97.284899999999993</v>
      </c>
      <c r="Q577" s="46">
        <v>288045</v>
      </c>
      <c r="R577" s="50">
        <f t="shared" si="40"/>
        <v>3431408.6399999997</v>
      </c>
      <c r="S577" s="197">
        <f t="shared" si="42"/>
        <v>-2.6753507014028122E-2</v>
      </c>
      <c r="T577" s="198">
        <f t="shared" si="43"/>
        <v>-2.6700000000000017</v>
      </c>
      <c r="U577" s="199">
        <f t="shared" si="44"/>
        <v>0.35999999999999943</v>
      </c>
      <c r="V577" s="198">
        <f t="shared" si="41"/>
        <v>5.0099999999999909</v>
      </c>
      <c r="W577" s="45" t="s">
        <v>68</v>
      </c>
    </row>
    <row r="578" spans="1:23" s="45" customFormat="1" x14ac:dyDescent="0.3">
      <c r="B578" s="44">
        <v>44999</v>
      </c>
      <c r="C578" s="45">
        <v>92.77</v>
      </c>
      <c r="D578" s="45">
        <v>93.47</v>
      </c>
      <c r="E578" s="45">
        <v>89.5</v>
      </c>
      <c r="F578" s="45">
        <v>89.75</v>
      </c>
      <c r="G578" s="46">
        <v>3470</v>
      </c>
      <c r="H578" s="45" t="s">
        <v>23</v>
      </c>
      <c r="I578" s="49">
        <v>91.386399999999995</v>
      </c>
      <c r="J578" s="48">
        <v>95.59</v>
      </c>
      <c r="K578" s="45">
        <v>96.9</v>
      </c>
      <c r="L578" s="15">
        <v>92.4</v>
      </c>
      <c r="M578" s="45">
        <v>92.68</v>
      </c>
      <c r="N578" s="45">
        <v>92.78</v>
      </c>
      <c r="O578" s="46">
        <v>28379</v>
      </c>
      <c r="P578" s="49">
        <v>94.313599999999994</v>
      </c>
      <c r="Q578" s="46">
        <v>287405</v>
      </c>
      <c r="R578" s="50">
        <f t="shared" si="40"/>
        <v>2630165.7200000002</v>
      </c>
      <c r="S578" s="197">
        <f t="shared" si="42"/>
        <v>-4.5814887264490789E-2</v>
      </c>
      <c r="T578" s="198">
        <f t="shared" si="43"/>
        <v>-4.4499999999999886</v>
      </c>
      <c r="U578" s="199">
        <f t="shared" si="44"/>
        <v>-1.539999999999992</v>
      </c>
      <c r="V578" s="198">
        <f t="shared" si="41"/>
        <v>4.5</v>
      </c>
      <c r="W578" s="45" t="s">
        <v>69</v>
      </c>
    </row>
    <row r="579" spans="1:23" s="45" customFormat="1" x14ac:dyDescent="0.3">
      <c r="B579" s="44">
        <v>45000</v>
      </c>
      <c r="C579" s="45">
        <v>90.28</v>
      </c>
      <c r="D579" s="45">
        <v>91.97</v>
      </c>
      <c r="E579" s="45">
        <v>86.37</v>
      </c>
      <c r="F579" s="45">
        <v>86.52</v>
      </c>
      <c r="G579" s="46">
        <v>12116</v>
      </c>
      <c r="H579" s="45" t="s">
        <v>23</v>
      </c>
      <c r="I579" s="49">
        <v>88.301299999999998</v>
      </c>
      <c r="J579" s="48">
        <v>92.98</v>
      </c>
      <c r="K579" s="45">
        <v>95.47</v>
      </c>
      <c r="L579" s="15">
        <v>89</v>
      </c>
      <c r="M579" s="45">
        <v>89.2</v>
      </c>
      <c r="N579" s="45">
        <v>89.23</v>
      </c>
      <c r="O579" s="203">
        <v>39255</v>
      </c>
      <c r="P579" s="49">
        <v>91.225899999999996</v>
      </c>
      <c r="Q579" s="46">
        <v>283641</v>
      </c>
      <c r="R579" s="50">
        <f t="shared" si="40"/>
        <v>3501546</v>
      </c>
      <c r="S579" s="197">
        <f t="shared" si="42"/>
        <v>-3.7548554164868353E-2</v>
      </c>
      <c r="T579" s="198">
        <f t="shared" si="43"/>
        <v>-3.480000000000004</v>
      </c>
      <c r="U579" s="199">
        <f t="shared" si="44"/>
        <v>0.29999999999999716</v>
      </c>
      <c r="V579" s="198">
        <f t="shared" si="41"/>
        <v>6.4699999999999989</v>
      </c>
      <c r="W579" s="45" t="s">
        <v>70</v>
      </c>
    </row>
    <row r="580" spans="1:23" s="45" customFormat="1" x14ac:dyDescent="0.3">
      <c r="B580" s="44">
        <v>45001</v>
      </c>
      <c r="C580" s="45">
        <v>88.22</v>
      </c>
      <c r="D580" s="45">
        <v>88.3</v>
      </c>
      <c r="E580" s="45">
        <v>83.78</v>
      </c>
      <c r="F580" s="45">
        <v>84.37</v>
      </c>
      <c r="G580" s="46">
        <v>5460</v>
      </c>
      <c r="H580" s="45" t="s">
        <v>23</v>
      </c>
      <c r="I580" s="49">
        <v>85.494699999999995</v>
      </c>
      <c r="J580" s="48">
        <v>89.76</v>
      </c>
      <c r="K580" s="45">
        <v>91.8</v>
      </c>
      <c r="L580" s="15">
        <v>86.25</v>
      </c>
      <c r="M580" s="45">
        <v>87.07</v>
      </c>
      <c r="N580" s="45">
        <v>87.86</v>
      </c>
      <c r="O580" s="46">
        <v>32652</v>
      </c>
      <c r="P580" s="49">
        <v>88.099599999999995</v>
      </c>
      <c r="Q580" s="46">
        <v>284062</v>
      </c>
      <c r="R580" s="50">
        <f t="shared" si="40"/>
        <v>2843009.6399999997</v>
      </c>
      <c r="S580" s="197">
        <f t="shared" si="42"/>
        <v>-2.3878923766816218E-2</v>
      </c>
      <c r="T580" s="198">
        <f t="shared" si="43"/>
        <v>-2.1300000000000097</v>
      </c>
      <c r="U580" s="199">
        <f t="shared" si="44"/>
        <v>0.56000000000000227</v>
      </c>
      <c r="V580" s="198">
        <f t="shared" si="41"/>
        <v>5.5499999999999972</v>
      </c>
    </row>
    <row r="581" spans="1:23" s="52" customFormat="1" x14ac:dyDescent="0.3">
      <c r="A581" s="74">
        <f>+M581/M576-1</f>
        <v>-0.12535070140280558</v>
      </c>
      <c r="B581" s="51">
        <v>45002</v>
      </c>
      <c r="C581" s="52">
        <v>85.64</v>
      </c>
      <c r="D581" s="52">
        <v>87.11</v>
      </c>
      <c r="E581" s="52">
        <v>83.29</v>
      </c>
      <c r="F581" s="52">
        <v>84.52</v>
      </c>
      <c r="G581" s="53">
        <v>930</v>
      </c>
      <c r="H581" s="52" t="s">
        <v>23</v>
      </c>
      <c r="I581" s="56">
        <v>85.421899999999994</v>
      </c>
      <c r="J581" s="55">
        <v>88.25</v>
      </c>
      <c r="K581" s="52">
        <v>89.95</v>
      </c>
      <c r="L581" s="204">
        <v>86.01</v>
      </c>
      <c r="M581" s="52">
        <v>87.29</v>
      </c>
      <c r="N581" s="52">
        <v>88.22</v>
      </c>
      <c r="O581" s="53">
        <v>26476</v>
      </c>
      <c r="P581" s="56">
        <v>88.010499999999993</v>
      </c>
      <c r="Q581" s="53">
        <v>282384</v>
      </c>
      <c r="R581" s="57">
        <f t="shared" si="40"/>
        <v>2311090.04</v>
      </c>
      <c r="S581" s="200">
        <f t="shared" si="42"/>
        <v>2.5267026530380043E-3</v>
      </c>
      <c r="T581" s="201">
        <f t="shared" si="43"/>
        <v>0.22000000000001307</v>
      </c>
      <c r="U581" s="202">
        <f t="shared" si="44"/>
        <v>1.1800000000000068</v>
      </c>
      <c r="V581" s="201">
        <f t="shared" si="41"/>
        <v>3.9399999999999977</v>
      </c>
      <c r="W581" s="205" t="s">
        <v>71</v>
      </c>
    </row>
    <row r="582" spans="1:23" s="45" customFormat="1" x14ac:dyDescent="0.3">
      <c r="B582" s="44">
        <v>45005</v>
      </c>
      <c r="C582" s="45">
        <v>84.49</v>
      </c>
      <c r="D582" s="45">
        <v>85.97</v>
      </c>
      <c r="E582" s="45">
        <v>82.11</v>
      </c>
      <c r="F582" s="45">
        <v>85.08</v>
      </c>
      <c r="G582" s="46">
        <v>3261</v>
      </c>
      <c r="H582" s="45" t="s">
        <v>23</v>
      </c>
      <c r="I582" s="49">
        <v>83.581000000000003</v>
      </c>
      <c r="J582" s="48">
        <v>87.75</v>
      </c>
      <c r="K582" s="45">
        <v>89.2</v>
      </c>
      <c r="L582" s="15">
        <v>84.75</v>
      </c>
      <c r="M582" s="45">
        <v>87.83</v>
      </c>
      <c r="N582" s="45">
        <v>87.85</v>
      </c>
      <c r="O582" s="46">
        <v>25914</v>
      </c>
      <c r="P582" s="49">
        <v>86.5137</v>
      </c>
      <c r="Q582" s="46">
        <v>283335</v>
      </c>
      <c r="R582" s="50">
        <f t="shared" si="40"/>
        <v>2276026.62</v>
      </c>
      <c r="S582" s="197">
        <f t="shared" si="42"/>
        <v>6.1862756329476021E-3</v>
      </c>
      <c r="T582" s="198">
        <f t="shared" si="43"/>
        <v>0.53999999999999204</v>
      </c>
      <c r="U582" s="199">
        <f t="shared" si="44"/>
        <v>0.45999999999999375</v>
      </c>
      <c r="V582" s="198">
        <f t="shared" si="41"/>
        <v>4.4500000000000028</v>
      </c>
      <c r="W582" s="45" t="s">
        <v>72</v>
      </c>
    </row>
    <row r="583" spans="1:23" s="45" customFormat="1" x14ac:dyDescent="0.3">
      <c r="B583" s="44">
        <v>45006</v>
      </c>
      <c r="C583" s="45">
        <v>86.16</v>
      </c>
      <c r="D583" s="45">
        <v>88.37</v>
      </c>
      <c r="E583" s="45">
        <v>85.62</v>
      </c>
      <c r="F583" s="45">
        <v>86.85</v>
      </c>
      <c r="G583" s="46">
        <v>1145</v>
      </c>
      <c r="H583" s="45" t="s">
        <v>23</v>
      </c>
      <c r="I583" s="49">
        <v>87.158799999999999</v>
      </c>
      <c r="J583" s="48">
        <v>87.85</v>
      </c>
      <c r="K583" s="45">
        <v>91.5</v>
      </c>
      <c r="L583" s="45">
        <v>87.65</v>
      </c>
      <c r="M583" s="45">
        <v>89.73</v>
      </c>
      <c r="N583" s="45">
        <v>90.37</v>
      </c>
      <c r="O583" s="46">
        <v>25336</v>
      </c>
      <c r="P583" s="49">
        <v>89.994</v>
      </c>
      <c r="Q583" s="46">
        <v>284188</v>
      </c>
      <c r="R583" s="50">
        <f t="shared" ref="R583:R646" si="45">+M583*O583</f>
        <v>2273399.2800000003</v>
      </c>
      <c r="S583" s="197">
        <f t="shared" si="42"/>
        <v>2.1632699533189248E-2</v>
      </c>
      <c r="T583" s="198">
        <f t="shared" si="43"/>
        <v>1.9000000000000057</v>
      </c>
      <c r="U583" s="199">
        <f t="shared" si="44"/>
        <v>1.9999999999996021E-2</v>
      </c>
      <c r="V583" s="198">
        <f t="shared" ref="V583:V646" si="46">+K583-L583</f>
        <v>3.8499999999999943</v>
      </c>
    </row>
    <row r="584" spans="1:23" s="45" customFormat="1" x14ac:dyDescent="0.3">
      <c r="B584" s="44">
        <v>45007</v>
      </c>
      <c r="C584" s="45">
        <v>87.21</v>
      </c>
      <c r="D584" s="45">
        <v>87.67</v>
      </c>
      <c r="E584" s="45">
        <v>85.79</v>
      </c>
      <c r="F584" s="45">
        <v>86.76</v>
      </c>
      <c r="G584" s="46">
        <v>3118</v>
      </c>
      <c r="H584" s="45" t="s">
        <v>23</v>
      </c>
      <c r="I584" s="49">
        <v>86.4893</v>
      </c>
      <c r="J584" s="48">
        <v>90.44</v>
      </c>
      <c r="K584" s="45">
        <v>90.95</v>
      </c>
      <c r="L584" s="45">
        <v>88.3</v>
      </c>
      <c r="M584" s="45">
        <v>89.67</v>
      </c>
      <c r="N584" s="45">
        <v>89.62</v>
      </c>
      <c r="O584" s="46">
        <v>18042</v>
      </c>
      <c r="P584" s="49">
        <v>89.543199999999999</v>
      </c>
      <c r="Q584" s="46">
        <v>283952</v>
      </c>
      <c r="R584" s="50">
        <f t="shared" si="45"/>
        <v>1617826.1400000001</v>
      </c>
      <c r="S584" s="197">
        <f t="shared" ref="S584:S647" si="47">+M584/M583-1</f>
        <v>-6.6867268472081687E-4</v>
      </c>
      <c r="T584" s="198">
        <f t="shared" ref="T584:T647" si="48">+M584-M583</f>
        <v>-6.0000000000002274E-2</v>
      </c>
      <c r="U584" s="199">
        <f t="shared" ref="U584:U647" si="49">+J584-M583</f>
        <v>0.70999999999999375</v>
      </c>
      <c r="V584" s="198">
        <f t="shared" si="46"/>
        <v>2.6500000000000057</v>
      </c>
      <c r="W584" s="45" t="s">
        <v>73</v>
      </c>
    </row>
    <row r="585" spans="1:23" s="45" customFormat="1" x14ac:dyDescent="0.3">
      <c r="A585" s="206">
        <f>+M585/M581-1</f>
        <v>6.0602589070912982E-2</v>
      </c>
      <c r="B585" s="44">
        <v>45008</v>
      </c>
      <c r="C585" s="45">
        <v>86.67</v>
      </c>
      <c r="D585" s="45">
        <v>90.39</v>
      </c>
      <c r="E585" s="45">
        <v>86.67</v>
      </c>
      <c r="F585" s="45">
        <v>89.67</v>
      </c>
      <c r="G585" s="46">
        <v>3868</v>
      </c>
      <c r="H585" s="45" t="s">
        <v>23</v>
      </c>
      <c r="I585" s="49">
        <v>89.195499999999996</v>
      </c>
      <c r="J585" s="48">
        <v>89.92</v>
      </c>
      <c r="K585" s="45">
        <v>93.34</v>
      </c>
      <c r="L585" s="45">
        <v>89.5</v>
      </c>
      <c r="M585" s="45">
        <v>92.58</v>
      </c>
      <c r="N585" s="45">
        <v>93.1</v>
      </c>
      <c r="O585" s="46">
        <v>24528</v>
      </c>
      <c r="P585" s="49">
        <v>92.0124</v>
      </c>
      <c r="Q585" s="46">
        <v>283752</v>
      </c>
      <c r="R585" s="50">
        <f t="shared" si="45"/>
        <v>2270802.2399999998</v>
      </c>
      <c r="S585" s="197">
        <f t="shared" si="47"/>
        <v>3.2452325192372067E-2</v>
      </c>
      <c r="T585" s="198">
        <f t="shared" si="48"/>
        <v>2.9099999999999966</v>
      </c>
      <c r="U585" s="199">
        <f t="shared" si="49"/>
        <v>0.25</v>
      </c>
      <c r="V585" s="198">
        <f t="shared" si="46"/>
        <v>3.8400000000000034</v>
      </c>
      <c r="W585" s="45" t="s">
        <v>74</v>
      </c>
    </row>
    <row r="586" spans="1:23" s="52" customFormat="1" x14ac:dyDescent="0.3">
      <c r="A586" s="74">
        <f>+M586/M581-1</f>
        <v>4.1241837552983274E-3</v>
      </c>
      <c r="B586" s="51">
        <v>45009</v>
      </c>
      <c r="C586" s="52">
        <v>89.86</v>
      </c>
      <c r="D586" s="52">
        <v>90.52</v>
      </c>
      <c r="E586" s="52">
        <v>83.95</v>
      </c>
      <c r="F586" s="52">
        <v>85.09</v>
      </c>
      <c r="G586" s="53">
        <v>2546</v>
      </c>
      <c r="H586" s="52" t="s">
        <v>23</v>
      </c>
      <c r="I586" s="56">
        <v>85.930300000000003</v>
      </c>
      <c r="J586" s="55">
        <v>92.75</v>
      </c>
      <c r="K586" s="52">
        <v>94.14</v>
      </c>
      <c r="L586" s="52">
        <v>86.62</v>
      </c>
      <c r="M586" s="52">
        <v>87.65</v>
      </c>
      <c r="N586" s="52">
        <v>87.84</v>
      </c>
      <c r="O586" s="53">
        <v>31761</v>
      </c>
      <c r="P586" s="56">
        <v>89.459500000000006</v>
      </c>
      <c r="Q586" s="53">
        <v>282024</v>
      </c>
      <c r="R586" s="57">
        <f t="shared" si="45"/>
        <v>2783851.6500000004</v>
      </c>
      <c r="S586" s="200">
        <f t="shared" si="47"/>
        <v>-5.3251242168934843E-2</v>
      </c>
      <c r="T586" s="201">
        <f t="shared" si="48"/>
        <v>-4.9299999999999926</v>
      </c>
      <c r="U586" s="202">
        <f t="shared" si="49"/>
        <v>0.17000000000000171</v>
      </c>
      <c r="V586" s="201">
        <f t="shared" si="46"/>
        <v>7.519999999999996</v>
      </c>
      <c r="W586" s="52" t="s">
        <v>75</v>
      </c>
    </row>
    <row r="587" spans="1:23" s="45" customFormat="1" x14ac:dyDescent="0.3">
      <c r="B587" s="44">
        <v>45012</v>
      </c>
      <c r="C587" s="45">
        <v>86.05</v>
      </c>
      <c r="D587" s="45">
        <v>86.54</v>
      </c>
      <c r="E587" s="45">
        <v>84.1</v>
      </c>
      <c r="F587" s="45">
        <v>84.77</v>
      </c>
      <c r="G587" s="46">
        <v>3005</v>
      </c>
      <c r="H587" s="45" t="s">
        <v>23</v>
      </c>
      <c r="I587" s="49">
        <v>84.792000000000002</v>
      </c>
      <c r="J587" s="48">
        <v>88.02</v>
      </c>
      <c r="K587" s="45">
        <v>89.19</v>
      </c>
      <c r="L587" s="45">
        <v>86.73</v>
      </c>
      <c r="M587" s="45">
        <v>87.41</v>
      </c>
      <c r="N587" s="45">
        <v>88.01</v>
      </c>
      <c r="O587" s="46">
        <v>27940</v>
      </c>
      <c r="P587" s="49">
        <v>88.024699999999996</v>
      </c>
      <c r="Q587" s="46">
        <v>271774</v>
      </c>
      <c r="R587" s="50">
        <f t="shared" si="45"/>
        <v>2442235.4</v>
      </c>
      <c r="S587" s="197">
        <f t="shared" si="47"/>
        <v>-2.7381631488877511E-3</v>
      </c>
      <c r="T587" s="198">
        <f t="shared" si="48"/>
        <v>-0.24000000000000909</v>
      </c>
      <c r="U587" s="199">
        <f t="shared" si="49"/>
        <v>0.36999999999999034</v>
      </c>
      <c r="V587" s="198">
        <f t="shared" si="46"/>
        <v>2.4599999999999937</v>
      </c>
    </row>
    <row r="588" spans="1:23" s="45" customFormat="1" x14ac:dyDescent="0.3">
      <c r="B588" s="44">
        <v>45013</v>
      </c>
      <c r="C588" s="45">
        <v>86.32</v>
      </c>
      <c r="D588" s="45">
        <v>87.61</v>
      </c>
      <c r="E588" s="45">
        <v>86.19</v>
      </c>
      <c r="F588" s="45">
        <v>86.61</v>
      </c>
      <c r="G588" s="46">
        <v>9486</v>
      </c>
      <c r="H588" s="45" t="s">
        <v>23</v>
      </c>
      <c r="I588" s="49">
        <v>86.773700000000005</v>
      </c>
      <c r="J588" s="48">
        <v>87.62</v>
      </c>
      <c r="K588" s="45">
        <v>90.69</v>
      </c>
      <c r="L588" s="45">
        <v>87.62</v>
      </c>
      <c r="M588" s="45">
        <v>89.32</v>
      </c>
      <c r="N588" s="45">
        <v>89.4</v>
      </c>
      <c r="O588" s="46">
        <v>28217</v>
      </c>
      <c r="P588" s="49">
        <v>89.513400000000004</v>
      </c>
      <c r="Q588" s="46">
        <v>271991</v>
      </c>
      <c r="R588" s="50">
        <f t="shared" si="45"/>
        <v>2520342.44</v>
      </c>
      <c r="S588" s="197">
        <f t="shared" si="47"/>
        <v>2.1851046790984929E-2</v>
      </c>
      <c r="T588" s="198">
        <f t="shared" si="48"/>
        <v>1.9099999999999966</v>
      </c>
      <c r="U588" s="199">
        <f t="shared" si="49"/>
        <v>0.21000000000000796</v>
      </c>
      <c r="V588" s="198">
        <f t="shared" si="46"/>
        <v>3.0699999999999932</v>
      </c>
      <c r="W588" s="45" t="s">
        <v>76</v>
      </c>
    </row>
    <row r="589" spans="1:23" s="45" customFormat="1" x14ac:dyDescent="0.3">
      <c r="B589" s="44">
        <v>45014</v>
      </c>
      <c r="C589" s="45">
        <v>87.12</v>
      </c>
      <c r="D589" s="45">
        <v>88.31</v>
      </c>
      <c r="E589" s="45">
        <v>86.69</v>
      </c>
      <c r="F589" s="45">
        <v>87.54</v>
      </c>
      <c r="G589" s="46">
        <v>1418</v>
      </c>
      <c r="H589" s="45" t="s">
        <v>23</v>
      </c>
      <c r="I589" s="49">
        <v>87.407799999999995</v>
      </c>
      <c r="J589" s="48">
        <v>89.47</v>
      </c>
      <c r="K589" s="45">
        <v>91.1</v>
      </c>
      <c r="L589" s="45">
        <v>89.32</v>
      </c>
      <c r="M589" s="45">
        <v>90.29</v>
      </c>
      <c r="N589" s="45">
        <v>90.03</v>
      </c>
      <c r="O589" s="46">
        <v>31115</v>
      </c>
      <c r="P589" s="49">
        <v>90.195499999999996</v>
      </c>
      <c r="Q589" s="46">
        <v>264196</v>
      </c>
      <c r="R589" s="50">
        <f t="shared" si="45"/>
        <v>2809373.35</v>
      </c>
      <c r="S589" s="197">
        <f t="shared" si="47"/>
        <v>1.0859829825347278E-2</v>
      </c>
      <c r="T589" s="198">
        <f t="shared" si="48"/>
        <v>0.97000000000001307</v>
      </c>
      <c r="U589" s="199">
        <f t="shared" si="49"/>
        <v>0.15000000000000568</v>
      </c>
      <c r="V589" s="198">
        <f t="shared" si="46"/>
        <v>1.7800000000000011</v>
      </c>
    </row>
    <row r="590" spans="1:23" s="45" customFormat="1" x14ac:dyDescent="0.3">
      <c r="B590" s="44">
        <v>45015</v>
      </c>
      <c r="C590" s="45">
        <v>88.11</v>
      </c>
      <c r="D590" s="45">
        <v>88.92</v>
      </c>
      <c r="E590" s="45">
        <v>86.85</v>
      </c>
      <c r="F590" s="45">
        <v>88.24</v>
      </c>
      <c r="G590" s="46">
        <v>5067</v>
      </c>
      <c r="H590" s="45" t="s">
        <v>23</v>
      </c>
      <c r="I590" s="49">
        <v>87.833299999999994</v>
      </c>
      <c r="J590" s="48">
        <v>90.43</v>
      </c>
      <c r="K590" s="45">
        <v>91.76</v>
      </c>
      <c r="L590" s="45">
        <v>89.55</v>
      </c>
      <c r="M590" s="45">
        <v>90.96</v>
      </c>
      <c r="N590" s="45">
        <v>90.76</v>
      </c>
      <c r="O590" s="46">
        <v>18870</v>
      </c>
      <c r="P590" s="49">
        <v>90.640900000000002</v>
      </c>
      <c r="Q590" s="46">
        <v>263021</v>
      </c>
      <c r="R590" s="50">
        <f t="shared" si="45"/>
        <v>1716415.2</v>
      </c>
      <c r="S590" s="197">
        <f t="shared" si="47"/>
        <v>7.4205338354189632E-3</v>
      </c>
      <c r="T590" s="198">
        <f t="shared" si="48"/>
        <v>0.66999999999998749</v>
      </c>
      <c r="U590" s="199">
        <f t="shared" si="49"/>
        <v>0.14000000000000057</v>
      </c>
      <c r="V590" s="198">
        <f t="shared" si="46"/>
        <v>2.210000000000008</v>
      </c>
    </row>
    <row r="591" spans="1:23" s="52" customFormat="1" x14ac:dyDescent="0.3">
      <c r="A591" s="74">
        <f>+M591/M586-1</f>
        <v>4.8830576155162619E-2</v>
      </c>
      <c r="B591" s="51">
        <v>45016</v>
      </c>
      <c r="C591" s="52">
        <v>89.13</v>
      </c>
      <c r="D591" s="52">
        <v>90.18</v>
      </c>
      <c r="E591" s="52">
        <v>88.09</v>
      </c>
      <c r="F591" s="52">
        <v>89.24</v>
      </c>
      <c r="G591" s="53">
        <v>3175</v>
      </c>
      <c r="H591" s="52" t="s">
        <v>23</v>
      </c>
      <c r="I591" s="56">
        <v>89.262500000000003</v>
      </c>
      <c r="J591" s="55">
        <v>90.93</v>
      </c>
      <c r="K591" s="52">
        <v>92.9</v>
      </c>
      <c r="L591" s="52">
        <v>90.71</v>
      </c>
      <c r="M591" s="52">
        <v>91.93</v>
      </c>
      <c r="N591" s="52">
        <v>91.69</v>
      </c>
      <c r="O591" s="53">
        <v>16418</v>
      </c>
      <c r="P591" s="56">
        <v>91.807100000000005</v>
      </c>
      <c r="Q591" s="53">
        <v>262035</v>
      </c>
      <c r="R591" s="57">
        <f t="shared" si="45"/>
        <v>1509306.7400000002</v>
      </c>
      <c r="S591" s="200">
        <f t="shared" si="47"/>
        <v>1.066402814423939E-2</v>
      </c>
      <c r="T591" s="201">
        <f t="shared" si="48"/>
        <v>0.97000000000001307</v>
      </c>
      <c r="U591" s="202">
        <f t="shared" si="49"/>
        <v>-2.9999999999986926E-2</v>
      </c>
      <c r="V591" s="201">
        <f t="shared" si="46"/>
        <v>2.1900000000000119</v>
      </c>
      <c r="W591" s="207" t="s">
        <v>77</v>
      </c>
    </row>
    <row r="592" spans="1:23" s="99" customFormat="1" x14ac:dyDescent="0.3">
      <c r="B592" s="98">
        <v>45019</v>
      </c>
      <c r="C592" s="99">
        <v>89.52</v>
      </c>
      <c r="D592" s="99">
        <v>93.2</v>
      </c>
      <c r="E592" s="99">
        <v>89.49</v>
      </c>
      <c r="F592" s="99">
        <v>93.04</v>
      </c>
      <c r="G592" s="100">
        <v>7920</v>
      </c>
      <c r="H592" s="99" t="s">
        <v>23</v>
      </c>
      <c r="I592" s="103">
        <v>91.103700000000003</v>
      </c>
      <c r="J592" s="102">
        <v>91.75</v>
      </c>
      <c r="K592" s="15">
        <v>96.16</v>
      </c>
      <c r="L592" s="99">
        <v>91.69</v>
      </c>
      <c r="M592" s="99">
        <v>95.75</v>
      </c>
      <c r="N592" s="99">
        <v>95.81</v>
      </c>
      <c r="O592" s="100">
        <v>17776</v>
      </c>
      <c r="P592" s="103">
        <v>93.956699999999998</v>
      </c>
      <c r="Q592" s="100">
        <v>262497</v>
      </c>
      <c r="R592" s="104">
        <f t="shared" si="45"/>
        <v>1702052</v>
      </c>
      <c r="S592" s="208">
        <f t="shared" si="47"/>
        <v>4.1553355814206494E-2</v>
      </c>
      <c r="T592" s="209">
        <f t="shared" si="48"/>
        <v>3.8199999999999932</v>
      </c>
      <c r="U592" s="210">
        <f t="shared" si="49"/>
        <v>-0.18000000000000682</v>
      </c>
      <c r="V592" s="209">
        <f t="shared" si="46"/>
        <v>4.4699999999999989</v>
      </c>
    </row>
    <row r="593" spans="1:23" s="99" customFormat="1" x14ac:dyDescent="0.3">
      <c r="B593" s="98">
        <v>45020</v>
      </c>
      <c r="C593" s="99">
        <v>92.69</v>
      </c>
      <c r="D593" s="99">
        <v>94.39</v>
      </c>
      <c r="E593" s="99">
        <v>91.99</v>
      </c>
      <c r="F593" s="99">
        <v>92.29</v>
      </c>
      <c r="G593" s="100">
        <v>9060</v>
      </c>
      <c r="H593" s="99" t="s">
        <v>23</v>
      </c>
      <c r="I593" s="103">
        <v>93.112499999999997</v>
      </c>
      <c r="J593" s="102">
        <v>96</v>
      </c>
      <c r="K593" s="15">
        <v>97.41</v>
      </c>
      <c r="L593" s="99">
        <v>94.63</v>
      </c>
      <c r="M593" s="99">
        <v>94.96</v>
      </c>
      <c r="N593" s="99">
        <v>94.93</v>
      </c>
      <c r="O593" s="100">
        <v>17456</v>
      </c>
      <c r="P593" s="103">
        <v>95.888099999999994</v>
      </c>
      <c r="Q593" s="100">
        <v>260971</v>
      </c>
      <c r="R593" s="104">
        <f t="shared" si="45"/>
        <v>1657621.7599999998</v>
      </c>
      <c r="S593" s="208">
        <f t="shared" si="47"/>
        <v>-8.2506527415143749E-3</v>
      </c>
      <c r="T593" s="209">
        <f t="shared" si="48"/>
        <v>-0.79000000000000625</v>
      </c>
      <c r="U593" s="210">
        <f t="shared" si="49"/>
        <v>0.25</v>
      </c>
      <c r="V593" s="209">
        <f t="shared" si="46"/>
        <v>2.7800000000000011</v>
      </c>
    </row>
    <row r="594" spans="1:23" s="99" customFormat="1" x14ac:dyDescent="0.3">
      <c r="B594" s="98">
        <v>45021</v>
      </c>
      <c r="C594" s="99">
        <v>93.4</v>
      </c>
      <c r="D594" s="99">
        <v>95.32</v>
      </c>
      <c r="E594" s="99">
        <v>93.2</v>
      </c>
      <c r="F594" s="99">
        <v>93.96</v>
      </c>
      <c r="G594" s="100">
        <v>594</v>
      </c>
      <c r="H594" s="99" t="s">
        <v>23</v>
      </c>
      <c r="I594" s="103">
        <v>94.13</v>
      </c>
      <c r="J594" s="102">
        <v>94.97</v>
      </c>
      <c r="K594" s="15">
        <v>98</v>
      </c>
      <c r="L594" s="99">
        <v>94.72</v>
      </c>
      <c r="M594" s="99">
        <v>96.63</v>
      </c>
      <c r="N594" s="99">
        <v>96.91</v>
      </c>
      <c r="O594" s="100">
        <v>18643</v>
      </c>
      <c r="P594" s="103">
        <v>96.850999999999999</v>
      </c>
      <c r="Q594" s="100">
        <v>261927</v>
      </c>
      <c r="R594" s="104">
        <f t="shared" si="45"/>
        <v>1801473.0899999999</v>
      </c>
      <c r="S594" s="208">
        <f t="shared" si="47"/>
        <v>1.7586352148272866E-2</v>
      </c>
      <c r="T594" s="209">
        <f t="shared" si="48"/>
        <v>1.6700000000000017</v>
      </c>
      <c r="U594" s="210">
        <f t="shared" si="49"/>
        <v>1.0000000000005116E-2</v>
      </c>
      <c r="V594" s="209">
        <f t="shared" si="46"/>
        <v>3.2800000000000011</v>
      </c>
    </row>
    <row r="595" spans="1:23" s="99" customFormat="1" x14ac:dyDescent="0.3">
      <c r="B595" s="98">
        <v>45022</v>
      </c>
      <c r="C595" s="99">
        <v>94.42</v>
      </c>
      <c r="D595" s="99">
        <v>94.74</v>
      </c>
      <c r="E595" s="99">
        <v>93.35</v>
      </c>
      <c r="F595" s="99">
        <v>94.01</v>
      </c>
      <c r="G595" s="100">
        <v>821</v>
      </c>
      <c r="H595" s="99" t="s">
        <v>23</v>
      </c>
      <c r="I595" s="103">
        <v>94.117099999999994</v>
      </c>
      <c r="J595" s="102">
        <v>97</v>
      </c>
      <c r="K595" s="99">
        <v>97.9</v>
      </c>
      <c r="L595" s="99">
        <v>95.9</v>
      </c>
      <c r="M595" s="99">
        <v>96.66</v>
      </c>
      <c r="N595" s="99">
        <v>96.7</v>
      </c>
      <c r="O595" s="100">
        <v>12831</v>
      </c>
      <c r="P595" s="103">
        <v>96.851399999999998</v>
      </c>
      <c r="Q595" s="100">
        <v>262914</v>
      </c>
      <c r="R595" s="104">
        <f t="shared" si="45"/>
        <v>1240244.46</v>
      </c>
      <c r="S595" s="208">
        <f t="shared" si="47"/>
        <v>3.104625892580426E-4</v>
      </c>
      <c r="T595" s="209">
        <f t="shared" si="48"/>
        <v>3.0000000000001137E-2</v>
      </c>
      <c r="U595" s="210">
        <f t="shared" si="49"/>
        <v>0.37000000000000455</v>
      </c>
      <c r="V595" s="209">
        <f t="shared" si="46"/>
        <v>2</v>
      </c>
    </row>
    <row r="596" spans="1:23" s="106" customFormat="1" x14ac:dyDescent="0.3">
      <c r="A596" s="74">
        <f>+M596/M591-1</f>
        <v>5.1452191885129839E-2</v>
      </c>
      <c r="B596" s="211">
        <v>45023</v>
      </c>
      <c r="C596" s="212">
        <v>94.42</v>
      </c>
      <c r="D596" s="212">
        <v>94.74</v>
      </c>
      <c r="E596" s="212">
        <v>93.35</v>
      </c>
      <c r="F596" s="212">
        <v>94.01</v>
      </c>
      <c r="G596" s="213">
        <v>821</v>
      </c>
      <c r="H596" s="212" t="s">
        <v>23</v>
      </c>
      <c r="I596" s="214">
        <v>94.117099999999994</v>
      </c>
      <c r="J596" s="215">
        <v>97</v>
      </c>
      <c r="K596" s="212">
        <v>97.9</v>
      </c>
      <c r="L596" s="212">
        <v>95.9</v>
      </c>
      <c r="M596" s="212">
        <v>96.66</v>
      </c>
      <c r="N596" s="212">
        <v>96.7</v>
      </c>
      <c r="O596" s="213">
        <v>12831</v>
      </c>
      <c r="P596" s="214">
        <v>96.851399999999998</v>
      </c>
      <c r="Q596" s="213">
        <v>262914</v>
      </c>
      <c r="R596" s="213">
        <f t="shared" si="45"/>
        <v>1240244.46</v>
      </c>
      <c r="S596" s="216">
        <f t="shared" si="47"/>
        <v>0</v>
      </c>
      <c r="T596" s="217">
        <f t="shared" si="48"/>
        <v>0</v>
      </c>
      <c r="U596" s="218">
        <f t="shared" si="49"/>
        <v>0.34000000000000341</v>
      </c>
      <c r="V596" s="217">
        <f t="shared" si="46"/>
        <v>2</v>
      </c>
      <c r="W596" s="106" t="s">
        <v>78</v>
      </c>
    </row>
    <row r="597" spans="1:23" s="99" customFormat="1" x14ac:dyDescent="0.3">
      <c r="B597" s="219">
        <v>45026</v>
      </c>
      <c r="C597" s="220">
        <v>94.42</v>
      </c>
      <c r="D597" s="220">
        <v>94.74</v>
      </c>
      <c r="E597" s="220">
        <v>93.35</v>
      </c>
      <c r="F597" s="220">
        <v>94.01</v>
      </c>
      <c r="G597" s="221">
        <v>821</v>
      </c>
      <c r="H597" s="220" t="s">
        <v>23</v>
      </c>
      <c r="I597" s="222">
        <v>94.117099999999994</v>
      </c>
      <c r="J597" s="223">
        <v>97</v>
      </c>
      <c r="K597" s="220">
        <v>97.9</v>
      </c>
      <c r="L597" s="220">
        <v>95.9</v>
      </c>
      <c r="M597" s="220">
        <v>96.66</v>
      </c>
      <c r="N597" s="220">
        <v>96.7</v>
      </c>
      <c r="O597" s="221">
        <v>12831</v>
      </c>
      <c r="P597" s="222">
        <v>96.851399999999998</v>
      </c>
      <c r="Q597" s="221">
        <v>262907</v>
      </c>
      <c r="R597" s="104">
        <f t="shared" si="45"/>
        <v>1240244.46</v>
      </c>
      <c r="S597" s="208">
        <f t="shared" si="47"/>
        <v>0</v>
      </c>
      <c r="T597" s="209">
        <f t="shared" si="48"/>
        <v>0</v>
      </c>
      <c r="U597" s="210">
        <f t="shared" si="49"/>
        <v>0.34000000000000341</v>
      </c>
      <c r="V597" s="209">
        <f t="shared" si="46"/>
        <v>2</v>
      </c>
      <c r="W597" s="99" t="s">
        <v>79</v>
      </c>
    </row>
    <row r="598" spans="1:23" s="99" customFormat="1" x14ac:dyDescent="0.3">
      <c r="B598" s="98">
        <v>45027</v>
      </c>
      <c r="C598" s="99">
        <v>94.4</v>
      </c>
      <c r="D598" s="99">
        <v>95.62</v>
      </c>
      <c r="E598" s="99">
        <v>94.4</v>
      </c>
      <c r="F598" s="99">
        <v>94.74</v>
      </c>
      <c r="G598" s="100">
        <v>1128</v>
      </c>
      <c r="H598" s="99" t="s">
        <v>23</v>
      </c>
      <c r="I598" s="103">
        <v>95.249600000000001</v>
      </c>
      <c r="J598" s="102">
        <v>96.75</v>
      </c>
      <c r="K598" s="99">
        <v>98.5</v>
      </c>
      <c r="L598" s="99">
        <v>96.72</v>
      </c>
      <c r="M598" s="99">
        <v>97.44</v>
      </c>
      <c r="N598" s="99">
        <v>97.47</v>
      </c>
      <c r="O598" s="100">
        <v>14011</v>
      </c>
      <c r="P598" s="103">
        <v>97.838399999999993</v>
      </c>
      <c r="Q598" s="100">
        <v>264247</v>
      </c>
      <c r="R598" s="104">
        <f t="shared" si="45"/>
        <v>1365231.84</v>
      </c>
      <c r="S598" s="208">
        <f t="shared" si="47"/>
        <v>8.0695220360025299E-3</v>
      </c>
      <c r="T598" s="209">
        <f t="shared" si="48"/>
        <v>0.78000000000000114</v>
      </c>
      <c r="U598" s="210">
        <f t="shared" si="49"/>
        <v>9.0000000000003411E-2</v>
      </c>
      <c r="V598" s="209">
        <f t="shared" si="46"/>
        <v>1.7800000000000011</v>
      </c>
    </row>
    <row r="599" spans="1:23" s="99" customFormat="1" x14ac:dyDescent="0.3">
      <c r="B599" s="98">
        <v>45028</v>
      </c>
      <c r="C599" s="99">
        <v>94.8</v>
      </c>
      <c r="D599" s="99">
        <v>94.8</v>
      </c>
      <c r="E599" s="99">
        <v>92.48</v>
      </c>
      <c r="F599" s="99">
        <v>93.3</v>
      </c>
      <c r="G599" s="100">
        <v>6532</v>
      </c>
      <c r="H599" s="99" t="s">
        <v>23</v>
      </c>
      <c r="I599" s="103">
        <v>93.500600000000006</v>
      </c>
      <c r="J599" s="102">
        <v>97.47</v>
      </c>
      <c r="K599" s="99">
        <v>98.23</v>
      </c>
      <c r="L599" s="99">
        <v>95.09</v>
      </c>
      <c r="M599" s="99">
        <v>95.92</v>
      </c>
      <c r="N599" s="99">
        <v>96.23</v>
      </c>
      <c r="O599" s="100">
        <v>20737</v>
      </c>
      <c r="P599" s="103">
        <v>96.194900000000004</v>
      </c>
      <c r="Q599" s="100">
        <v>263927</v>
      </c>
      <c r="R599" s="104">
        <f t="shared" si="45"/>
        <v>1989093.04</v>
      </c>
      <c r="S599" s="208">
        <f t="shared" si="47"/>
        <v>-1.5599343185550008E-2</v>
      </c>
      <c r="T599" s="209">
        <f t="shared" si="48"/>
        <v>-1.519999999999996</v>
      </c>
      <c r="U599" s="210">
        <f t="shared" si="49"/>
        <v>3.0000000000001137E-2</v>
      </c>
      <c r="V599" s="209">
        <f t="shared" si="46"/>
        <v>3.1400000000000006</v>
      </c>
      <c r="W599" s="99" t="s">
        <v>80</v>
      </c>
    </row>
    <row r="600" spans="1:23" s="99" customFormat="1" x14ac:dyDescent="0.3">
      <c r="B600" s="98">
        <v>45029</v>
      </c>
      <c r="C600" s="99">
        <v>93.15</v>
      </c>
      <c r="D600" s="99">
        <v>93.15</v>
      </c>
      <c r="E600" s="99">
        <v>90.6</v>
      </c>
      <c r="F600" s="99">
        <v>91.85</v>
      </c>
      <c r="G600" s="100">
        <v>1508</v>
      </c>
      <c r="H600" s="99" t="s">
        <v>23</v>
      </c>
      <c r="I600" s="103">
        <v>91.820099999999996</v>
      </c>
      <c r="J600" s="102">
        <v>96.08</v>
      </c>
      <c r="K600" s="99">
        <v>96.5</v>
      </c>
      <c r="L600" s="99">
        <v>93.1</v>
      </c>
      <c r="M600" s="99">
        <v>94.45</v>
      </c>
      <c r="N600" s="99">
        <v>94.36</v>
      </c>
      <c r="O600" s="100">
        <v>18272</v>
      </c>
      <c r="P600" s="103">
        <v>94.224199999999996</v>
      </c>
      <c r="Q600" s="100">
        <v>264577</v>
      </c>
      <c r="R600" s="104">
        <f t="shared" si="45"/>
        <v>1725790.4000000001</v>
      </c>
      <c r="S600" s="208">
        <f t="shared" si="47"/>
        <v>-1.5325271059215995E-2</v>
      </c>
      <c r="T600" s="209">
        <f t="shared" si="48"/>
        <v>-1.4699999999999989</v>
      </c>
      <c r="U600" s="210">
        <f t="shared" si="49"/>
        <v>0.15999999999999659</v>
      </c>
      <c r="V600" s="209">
        <f t="shared" si="46"/>
        <v>3.4000000000000057</v>
      </c>
      <c r="W600" s="99" t="s">
        <v>81</v>
      </c>
    </row>
    <row r="601" spans="1:23" s="106" customFormat="1" x14ac:dyDescent="0.3">
      <c r="B601" s="105">
        <v>45030</v>
      </c>
      <c r="C601" s="106">
        <v>91.69</v>
      </c>
      <c r="D601" s="106">
        <v>92.31</v>
      </c>
      <c r="E601" s="106">
        <v>90.6</v>
      </c>
      <c r="F601" s="106">
        <v>91.28</v>
      </c>
      <c r="G601" s="107">
        <v>2696</v>
      </c>
      <c r="H601" s="106" t="s">
        <v>23</v>
      </c>
      <c r="I601" s="110">
        <v>91.241900000000001</v>
      </c>
      <c r="J601" s="109">
        <v>94.39</v>
      </c>
      <c r="K601" s="106">
        <v>95</v>
      </c>
      <c r="L601" s="106">
        <v>93.15</v>
      </c>
      <c r="M601" s="106">
        <v>93.84</v>
      </c>
      <c r="N601" s="106">
        <v>94.01</v>
      </c>
      <c r="O601" s="107">
        <v>13874</v>
      </c>
      <c r="P601" s="110">
        <v>94.102699999999999</v>
      </c>
      <c r="Q601" s="107">
        <v>265267</v>
      </c>
      <c r="R601" s="111">
        <f t="shared" si="45"/>
        <v>1301936.1600000001</v>
      </c>
      <c r="S601" s="224">
        <f t="shared" si="47"/>
        <v>-6.4584436209634832E-3</v>
      </c>
      <c r="T601" s="225">
        <f t="shared" si="48"/>
        <v>-0.60999999999999943</v>
      </c>
      <c r="U601" s="226">
        <f t="shared" si="49"/>
        <v>-6.0000000000002274E-2</v>
      </c>
      <c r="V601" s="225">
        <f t="shared" si="46"/>
        <v>1.8499999999999943</v>
      </c>
      <c r="W601" s="106" t="s">
        <v>82</v>
      </c>
    </row>
    <row r="602" spans="1:23" s="99" customFormat="1" x14ac:dyDescent="0.3">
      <c r="B602" s="98">
        <v>45033</v>
      </c>
      <c r="C602" s="99">
        <v>92.02</v>
      </c>
      <c r="D602" s="99">
        <v>92.02</v>
      </c>
      <c r="E602" s="99">
        <v>89.64</v>
      </c>
      <c r="F602" s="99">
        <v>90.56</v>
      </c>
      <c r="G602" s="100">
        <v>5876</v>
      </c>
      <c r="H602" s="99" t="s">
        <v>23</v>
      </c>
      <c r="I602" s="103">
        <v>90.360699999999994</v>
      </c>
      <c r="J602" s="102">
        <v>94.27</v>
      </c>
      <c r="K602" s="99">
        <v>94.75</v>
      </c>
      <c r="L602" s="15">
        <v>92.15</v>
      </c>
      <c r="M602" s="99">
        <v>93.04</v>
      </c>
      <c r="N602" s="99">
        <v>92.83</v>
      </c>
      <c r="O602" s="100">
        <v>13215</v>
      </c>
      <c r="P602" s="103">
        <v>93.115700000000004</v>
      </c>
      <c r="Q602" s="100">
        <v>265414</v>
      </c>
      <c r="R602" s="104">
        <f t="shared" si="45"/>
        <v>1229523.6000000001</v>
      </c>
      <c r="S602" s="208">
        <f t="shared" si="47"/>
        <v>-8.5251491901108256E-3</v>
      </c>
      <c r="T602" s="209">
        <f t="shared" si="48"/>
        <v>-0.79999999999999716</v>
      </c>
      <c r="U602" s="210">
        <f t="shared" si="49"/>
        <v>0.42999999999999261</v>
      </c>
      <c r="V602" s="209">
        <f t="shared" si="46"/>
        <v>2.5999999999999943</v>
      </c>
    </row>
    <row r="603" spans="1:23" s="99" customFormat="1" x14ac:dyDescent="0.3">
      <c r="B603" s="98">
        <v>45034</v>
      </c>
      <c r="C603" s="99">
        <v>90.72</v>
      </c>
      <c r="D603" s="99">
        <v>93.1</v>
      </c>
      <c r="E603" s="99">
        <v>89.91</v>
      </c>
      <c r="F603" s="99">
        <v>92.82</v>
      </c>
      <c r="G603" s="100">
        <v>2077</v>
      </c>
      <c r="H603" s="99" t="s">
        <v>23</v>
      </c>
      <c r="I603" s="103">
        <v>91.253699999999995</v>
      </c>
      <c r="J603" s="102">
        <v>92.98</v>
      </c>
      <c r="K603" s="99">
        <v>95.6</v>
      </c>
      <c r="L603" s="99">
        <v>92.33</v>
      </c>
      <c r="M603" s="99">
        <v>95.31</v>
      </c>
      <c r="N603" s="99">
        <v>95.15</v>
      </c>
      <c r="O603" s="100">
        <v>17956</v>
      </c>
      <c r="P603" s="103">
        <v>94.135800000000003</v>
      </c>
      <c r="Q603" s="100">
        <v>264073</v>
      </c>
      <c r="R603" s="104">
        <f t="shared" si="45"/>
        <v>1711386.36</v>
      </c>
      <c r="S603" s="208">
        <f t="shared" si="47"/>
        <v>2.4398108340498714E-2</v>
      </c>
      <c r="T603" s="209">
        <f t="shared" si="48"/>
        <v>2.269999999999996</v>
      </c>
      <c r="U603" s="210">
        <f t="shared" si="49"/>
        <v>-6.0000000000002274E-2</v>
      </c>
      <c r="V603" s="209">
        <f t="shared" si="46"/>
        <v>3.269999999999996</v>
      </c>
      <c r="W603" s="99" t="s">
        <v>83</v>
      </c>
    </row>
    <row r="604" spans="1:23" s="99" customFormat="1" x14ac:dyDescent="0.3">
      <c r="B604" s="98">
        <v>45035</v>
      </c>
      <c r="C604" s="99">
        <v>92.49</v>
      </c>
      <c r="D604" s="99">
        <v>93.86</v>
      </c>
      <c r="E604" s="99">
        <v>91.8</v>
      </c>
      <c r="F604" s="99">
        <v>91.96</v>
      </c>
      <c r="G604" s="100">
        <v>6239</v>
      </c>
      <c r="H604" s="99" t="s">
        <v>23</v>
      </c>
      <c r="I604" s="103">
        <v>93.069100000000006</v>
      </c>
      <c r="J604" s="102">
        <v>95.3</v>
      </c>
      <c r="K604" s="99">
        <v>96.47</v>
      </c>
      <c r="L604" s="99">
        <v>94.18</v>
      </c>
      <c r="M604" s="99">
        <v>94.45</v>
      </c>
      <c r="N604" s="99">
        <v>94.37</v>
      </c>
      <c r="O604" s="100">
        <v>17217</v>
      </c>
      <c r="P604" s="103">
        <v>95.569400000000002</v>
      </c>
      <c r="Q604" s="100">
        <v>262545</v>
      </c>
      <c r="R604" s="104">
        <f t="shared" si="45"/>
        <v>1626145.6500000001</v>
      </c>
      <c r="S604" s="208">
        <f t="shared" si="47"/>
        <v>-9.0231874934424416E-3</v>
      </c>
      <c r="T604" s="209">
        <f t="shared" si="48"/>
        <v>-0.85999999999999943</v>
      </c>
      <c r="U604" s="210">
        <f t="shared" si="49"/>
        <v>-1.0000000000005116E-2</v>
      </c>
      <c r="V604" s="209">
        <f t="shared" si="46"/>
        <v>2.289999999999992</v>
      </c>
    </row>
    <row r="605" spans="1:23" s="99" customFormat="1" x14ac:dyDescent="0.3">
      <c r="B605" s="98">
        <v>45036</v>
      </c>
      <c r="C605" s="99">
        <v>91.98</v>
      </c>
      <c r="D605" s="99">
        <v>91.98</v>
      </c>
      <c r="E605" s="99">
        <v>88.69</v>
      </c>
      <c r="F605" s="99">
        <v>89.5</v>
      </c>
      <c r="G605" s="100">
        <v>1635</v>
      </c>
      <c r="H605" s="99" t="s">
        <v>23</v>
      </c>
      <c r="I605" s="103">
        <v>90.352099999999993</v>
      </c>
      <c r="J605" s="102">
        <v>94.69</v>
      </c>
      <c r="K605" s="99">
        <v>94.69</v>
      </c>
      <c r="L605" s="15">
        <v>91.1</v>
      </c>
      <c r="M605" s="99">
        <v>91.96</v>
      </c>
      <c r="N605" s="99">
        <v>91.7</v>
      </c>
      <c r="O605" s="100">
        <v>22686</v>
      </c>
      <c r="P605" s="103">
        <v>92.5214</v>
      </c>
      <c r="Q605" s="100">
        <v>259099</v>
      </c>
      <c r="R605" s="104">
        <f t="shared" si="45"/>
        <v>2086204.5599999998</v>
      </c>
      <c r="S605" s="208">
        <f t="shared" si="47"/>
        <v>-2.6363155108523162E-2</v>
      </c>
      <c r="T605" s="209">
        <f t="shared" si="48"/>
        <v>-2.4900000000000091</v>
      </c>
      <c r="U605" s="210">
        <f t="shared" si="49"/>
        <v>0.23999999999999488</v>
      </c>
      <c r="V605" s="209">
        <f t="shared" si="46"/>
        <v>3.5900000000000034</v>
      </c>
    </row>
    <row r="606" spans="1:23" s="106" customFormat="1" x14ac:dyDescent="0.3">
      <c r="A606" s="74">
        <f>+M606/M601-1</f>
        <v>-4.390451832907083E-2</v>
      </c>
      <c r="B606" s="105">
        <v>45037</v>
      </c>
      <c r="C606" s="106">
        <v>89.15</v>
      </c>
      <c r="D606" s="106">
        <v>89.65</v>
      </c>
      <c r="E606" s="106">
        <v>86.95</v>
      </c>
      <c r="F606" s="106">
        <v>87.26</v>
      </c>
      <c r="G606" s="107">
        <v>1528</v>
      </c>
      <c r="H606" s="106" t="s">
        <v>23</v>
      </c>
      <c r="I606" s="110">
        <v>88.506600000000006</v>
      </c>
      <c r="J606" s="109">
        <v>91.95</v>
      </c>
      <c r="K606" s="106">
        <v>92.44</v>
      </c>
      <c r="L606" s="106">
        <v>89.25</v>
      </c>
      <c r="M606" s="106">
        <v>89.72</v>
      </c>
      <c r="N606" s="106">
        <v>89.86</v>
      </c>
      <c r="O606" s="107">
        <v>19095</v>
      </c>
      <c r="P606" s="110">
        <v>90.769900000000007</v>
      </c>
      <c r="Q606" s="107">
        <v>258157</v>
      </c>
      <c r="R606" s="111">
        <f t="shared" si="45"/>
        <v>1713203.4</v>
      </c>
      <c r="S606" s="224">
        <f t="shared" si="47"/>
        <v>-2.4358416702914276E-2</v>
      </c>
      <c r="T606" s="225">
        <f t="shared" si="48"/>
        <v>-2.2399999999999949</v>
      </c>
      <c r="U606" s="226">
        <f t="shared" si="49"/>
        <v>-9.9999999999909051E-3</v>
      </c>
      <c r="V606" s="225">
        <f t="shared" si="46"/>
        <v>3.1899999999999977</v>
      </c>
    </row>
    <row r="607" spans="1:23" s="99" customFormat="1" x14ac:dyDescent="0.3">
      <c r="B607" s="98">
        <v>45040</v>
      </c>
      <c r="C607" s="99">
        <v>87.41</v>
      </c>
      <c r="D607" s="99">
        <v>87.46</v>
      </c>
      <c r="E607" s="99">
        <v>85.14</v>
      </c>
      <c r="F607" s="99">
        <v>85.94</v>
      </c>
      <c r="G607" s="100">
        <v>1710</v>
      </c>
      <c r="H607" s="99" t="s">
        <v>23</v>
      </c>
      <c r="I607" s="103">
        <v>85.987200000000001</v>
      </c>
      <c r="J607" s="102">
        <v>90.11</v>
      </c>
      <c r="K607" s="99">
        <v>90.11</v>
      </c>
      <c r="L607" s="15">
        <v>87.57</v>
      </c>
      <c r="M607" s="99">
        <v>88.39</v>
      </c>
      <c r="N607" s="99">
        <v>88.56</v>
      </c>
      <c r="O607" s="100">
        <v>20338</v>
      </c>
      <c r="P607" s="103">
        <v>88.381699999999995</v>
      </c>
      <c r="Q607" s="100">
        <v>257542</v>
      </c>
      <c r="R607" s="104">
        <f t="shared" si="45"/>
        <v>1797675.82</v>
      </c>
      <c r="S607" s="208">
        <f t="shared" si="47"/>
        <v>-1.4823896567097594E-2</v>
      </c>
      <c r="T607" s="209">
        <f t="shared" si="48"/>
        <v>-1.3299999999999983</v>
      </c>
      <c r="U607" s="210">
        <f t="shared" si="49"/>
        <v>0.39000000000000057</v>
      </c>
      <c r="V607" s="209">
        <f t="shared" si="46"/>
        <v>2.5400000000000063</v>
      </c>
    </row>
    <row r="608" spans="1:23" s="99" customFormat="1" x14ac:dyDescent="0.3">
      <c r="B608" s="98">
        <v>45041</v>
      </c>
      <c r="C608" s="99">
        <v>85.76</v>
      </c>
      <c r="D608" s="99">
        <v>86.15</v>
      </c>
      <c r="E608" s="99">
        <v>84.2</v>
      </c>
      <c r="F608" s="99">
        <v>84.59</v>
      </c>
      <c r="G608" s="100">
        <v>1562</v>
      </c>
      <c r="H608" s="99" t="s">
        <v>23</v>
      </c>
      <c r="I608" s="103">
        <v>84.9375</v>
      </c>
      <c r="J608" s="102">
        <v>88.58</v>
      </c>
      <c r="K608" s="99">
        <v>88.92</v>
      </c>
      <c r="L608" s="99">
        <v>86.53</v>
      </c>
      <c r="M608" s="99">
        <v>86.99</v>
      </c>
      <c r="N608" s="99">
        <v>86.8</v>
      </c>
      <c r="O608" s="100">
        <v>25677</v>
      </c>
      <c r="P608" s="103">
        <v>87.672399999999996</v>
      </c>
      <c r="Q608" s="100">
        <v>255049</v>
      </c>
      <c r="R608" s="104">
        <f t="shared" si="45"/>
        <v>2233642.23</v>
      </c>
      <c r="S608" s="208">
        <f t="shared" si="47"/>
        <v>-1.583889580269271E-2</v>
      </c>
      <c r="T608" s="209">
        <f t="shared" si="48"/>
        <v>-1.4000000000000057</v>
      </c>
      <c r="U608" s="210">
        <f t="shared" si="49"/>
        <v>0.18999999999999773</v>
      </c>
      <c r="V608" s="209">
        <f t="shared" si="46"/>
        <v>2.3900000000000006</v>
      </c>
    </row>
    <row r="609" spans="1:23" s="99" customFormat="1" x14ac:dyDescent="0.3">
      <c r="B609" s="98">
        <v>45042</v>
      </c>
      <c r="C609" s="99">
        <v>84.5</v>
      </c>
      <c r="D609" s="99">
        <v>84.5</v>
      </c>
      <c r="E609" s="99">
        <v>82.87</v>
      </c>
      <c r="F609" s="99">
        <v>83.3</v>
      </c>
      <c r="G609" s="100">
        <v>3742</v>
      </c>
      <c r="H609" s="99" t="s">
        <v>23</v>
      </c>
      <c r="I609" s="103">
        <v>83.561899999999994</v>
      </c>
      <c r="J609" s="102">
        <v>86.9</v>
      </c>
      <c r="K609" s="99">
        <v>87</v>
      </c>
      <c r="L609" s="15">
        <v>85.15</v>
      </c>
      <c r="M609" s="99">
        <v>85.64</v>
      </c>
      <c r="N609" s="99">
        <v>86.25</v>
      </c>
      <c r="O609" s="100">
        <v>23598</v>
      </c>
      <c r="P609" s="103">
        <v>85.930999999999997</v>
      </c>
      <c r="Q609" s="100">
        <v>256586</v>
      </c>
      <c r="R609" s="104">
        <f t="shared" si="45"/>
        <v>2020932.72</v>
      </c>
      <c r="S609" s="208">
        <f t="shared" si="47"/>
        <v>-1.5519025175307455E-2</v>
      </c>
      <c r="T609" s="209">
        <f t="shared" si="48"/>
        <v>-1.3499999999999943</v>
      </c>
      <c r="U609" s="210">
        <f t="shared" si="49"/>
        <v>-8.99999999999892E-2</v>
      </c>
      <c r="V609" s="209">
        <f t="shared" si="46"/>
        <v>1.8499999999999943</v>
      </c>
    </row>
    <row r="610" spans="1:23" s="99" customFormat="1" x14ac:dyDescent="0.3">
      <c r="B610" s="98">
        <v>45043</v>
      </c>
      <c r="C610" s="99">
        <v>83.3</v>
      </c>
      <c r="D610" s="99">
        <v>85.25</v>
      </c>
      <c r="E610" s="99">
        <v>83.1</v>
      </c>
      <c r="F610" s="99">
        <v>83.8</v>
      </c>
      <c r="G610" s="100">
        <v>2794</v>
      </c>
      <c r="H610" s="99" t="s">
        <v>23</v>
      </c>
      <c r="I610" s="103">
        <v>83.808800000000005</v>
      </c>
      <c r="J610" s="102">
        <v>85.99</v>
      </c>
      <c r="K610" s="99">
        <v>87.9</v>
      </c>
      <c r="L610" s="99">
        <v>85.4</v>
      </c>
      <c r="M610" s="99">
        <v>86.05</v>
      </c>
      <c r="N610" s="99">
        <v>86.67</v>
      </c>
      <c r="O610" s="100">
        <v>21813</v>
      </c>
      <c r="P610" s="103">
        <v>86.476200000000006</v>
      </c>
      <c r="Q610" s="100">
        <v>257880</v>
      </c>
      <c r="R610" s="104">
        <f t="shared" si="45"/>
        <v>1877008.65</v>
      </c>
      <c r="S610" s="208">
        <f t="shared" si="47"/>
        <v>4.7874824848201936E-3</v>
      </c>
      <c r="T610" s="209">
        <f t="shared" si="48"/>
        <v>0.40999999999999659</v>
      </c>
      <c r="U610" s="210">
        <f t="shared" si="49"/>
        <v>0.34999999999999432</v>
      </c>
      <c r="V610" s="209">
        <f t="shared" si="46"/>
        <v>2.5</v>
      </c>
    </row>
    <row r="611" spans="1:23" s="106" customFormat="1" x14ac:dyDescent="0.3">
      <c r="A611" s="74">
        <f>+M611/M606-1</f>
        <v>-2.6526972804279958E-2</v>
      </c>
      <c r="B611" s="105">
        <v>45044</v>
      </c>
      <c r="C611" s="106">
        <v>84.77</v>
      </c>
      <c r="D611" s="106">
        <v>85.75</v>
      </c>
      <c r="E611" s="106">
        <v>83.9</v>
      </c>
      <c r="F611" s="106">
        <v>85.1</v>
      </c>
      <c r="G611" s="107">
        <v>3377</v>
      </c>
      <c r="H611" s="106" t="s">
        <v>23</v>
      </c>
      <c r="I611" s="110">
        <v>84.996899999999997</v>
      </c>
      <c r="J611" s="109">
        <v>86.34</v>
      </c>
      <c r="K611" s="106">
        <v>88.16</v>
      </c>
      <c r="L611" s="106">
        <v>86.13</v>
      </c>
      <c r="M611" s="106">
        <v>87.34</v>
      </c>
      <c r="N611" s="106">
        <v>87.65</v>
      </c>
      <c r="O611" s="107">
        <v>13507</v>
      </c>
      <c r="P611" s="110">
        <v>87.135099999999994</v>
      </c>
      <c r="Q611" s="107">
        <v>257999</v>
      </c>
      <c r="R611" s="111">
        <f t="shared" si="45"/>
        <v>1179701.3800000001</v>
      </c>
      <c r="S611" s="224">
        <f t="shared" si="47"/>
        <v>1.4991284137129579E-2</v>
      </c>
      <c r="T611" s="225">
        <f t="shared" si="48"/>
        <v>1.2900000000000063</v>
      </c>
      <c r="U611" s="226">
        <f t="shared" si="49"/>
        <v>0.29000000000000625</v>
      </c>
      <c r="V611" s="225">
        <f t="shared" si="46"/>
        <v>2.0300000000000011</v>
      </c>
    </row>
    <row r="612" spans="1:23" s="45" customFormat="1" x14ac:dyDescent="0.3">
      <c r="B612" s="44">
        <v>45047</v>
      </c>
      <c r="C612" s="45">
        <v>83.78</v>
      </c>
      <c r="D612" s="45">
        <v>83.84</v>
      </c>
      <c r="E612" s="45">
        <v>83.6</v>
      </c>
      <c r="F612" s="45">
        <v>83.71</v>
      </c>
      <c r="G612" s="46">
        <v>2032</v>
      </c>
      <c r="H612" s="45" t="s">
        <v>23</v>
      </c>
      <c r="I612" s="49">
        <v>83.69</v>
      </c>
      <c r="J612" s="48">
        <v>87.39</v>
      </c>
      <c r="K612" s="45">
        <v>88.37</v>
      </c>
      <c r="L612" s="45">
        <v>85.5</v>
      </c>
      <c r="M612" s="45">
        <v>85.91</v>
      </c>
      <c r="N612" s="45">
        <v>85.63</v>
      </c>
      <c r="O612" s="46">
        <v>4524</v>
      </c>
      <c r="P612" s="49">
        <v>86.431799999999996</v>
      </c>
      <c r="Q612" s="46">
        <v>258439</v>
      </c>
      <c r="R612" s="50">
        <f t="shared" si="45"/>
        <v>388656.83999999997</v>
      </c>
      <c r="S612" s="197">
        <f t="shared" si="47"/>
        <v>-1.6372795969773368E-2</v>
      </c>
      <c r="T612" s="198">
        <f t="shared" si="48"/>
        <v>-1.4300000000000068</v>
      </c>
      <c r="U612" s="199">
        <f t="shared" si="49"/>
        <v>4.9999999999997158E-2</v>
      </c>
      <c r="V612" s="198">
        <f t="shared" si="46"/>
        <v>2.8700000000000045</v>
      </c>
    </row>
    <row r="613" spans="1:23" s="45" customFormat="1" x14ac:dyDescent="0.3">
      <c r="B613" s="44">
        <v>45048</v>
      </c>
      <c r="C613" s="45">
        <v>83.7</v>
      </c>
      <c r="D613" s="45">
        <v>88.21</v>
      </c>
      <c r="E613" s="45">
        <v>83.57</v>
      </c>
      <c r="F613" s="45">
        <v>86.17</v>
      </c>
      <c r="G613" s="46">
        <v>2695</v>
      </c>
      <c r="H613" s="45" t="s">
        <v>23</v>
      </c>
      <c r="I613" s="49">
        <v>86.549899999999994</v>
      </c>
      <c r="J613" s="48">
        <v>85.66</v>
      </c>
      <c r="K613" s="45">
        <v>90.85</v>
      </c>
      <c r="L613" s="45">
        <v>85.42</v>
      </c>
      <c r="M613" s="45">
        <v>88.41</v>
      </c>
      <c r="N613" s="45">
        <v>88.52</v>
      </c>
      <c r="O613" s="46">
        <v>23326</v>
      </c>
      <c r="P613" s="49">
        <v>88.562700000000007</v>
      </c>
      <c r="Q613" s="46">
        <v>255909</v>
      </c>
      <c r="R613" s="50">
        <f t="shared" si="45"/>
        <v>2062251.66</v>
      </c>
      <c r="S613" s="197">
        <f t="shared" si="47"/>
        <v>2.9100221161680873E-2</v>
      </c>
      <c r="T613" s="198">
        <f t="shared" si="48"/>
        <v>2.5</v>
      </c>
      <c r="U613" s="199">
        <f t="shared" si="49"/>
        <v>-0.25</v>
      </c>
      <c r="V613" s="198">
        <f t="shared" si="46"/>
        <v>5.4299999999999926</v>
      </c>
    </row>
    <row r="614" spans="1:23" s="45" customFormat="1" x14ac:dyDescent="0.3">
      <c r="B614" s="44">
        <v>45049</v>
      </c>
      <c r="C614" s="45">
        <v>85.99</v>
      </c>
      <c r="D614" s="45">
        <v>86.52</v>
      </c>
      <c r="E614" s="45">
        <v>81.92</v>
      </c>
      <c r="F614" s="45">
        <v>82.86</v>
      </c>
      <c r="G614" s="46">
        <v>3567</v>
      </c>
      <c r="H614" s="45" t="s">
        <v>23</v>
      </c>
      <c r="I614" s="49">
        <v>83.572900000000004</v>
      </c>
      <c r="J614" s="227">
        <v>89</v>
      </c>
      <c r="K614" s="49">
        <v>89.4</v>
      </c>
      <c r="L614" s="49">
        <v>84</v>
      </c>
      <c r="M614" s="49">
        <v>85</v>
      </c>
      <c r="N614" s="45">
        <v>85.16</v>
      </c>
      <c r="O614" s="46">
        <v>29468</v>
      </c>
      <c r="P614" s="49">
        <v>85.809600000000003</v>
      </c>
      <c r="Q614" s="46">
        <v>257358</v>
      </c>
      <c r="R614" s="50">
        <f t="shared" si="45"/>
        <v>2504780</v>
      </c>
      <c r="S614" s="197">
        <f t="shared" si="47"/>
        <v>-3.8570297477660831E-2</v>
      </c>
      <c r="T614" s="198">
        <f t="shared" si="48"/>
        <v>-3.4099999999999966</v>
      </c>
      <c r="U614" s="199">
        <f t="shared" si="49"/>
        <v>0.59000000000000341</v>
      </c>
      <c r="V614" s="198">
        <f t="shared" si="46"/>
        <v>5.4000000000000057</v>
      </c>
    </row>
    <row r="615" spans="1:23" s="45" customFormat="1" x14ac:dyDescent="0.3">
      <c r="B615" s="44">
        <v>45050</v>
      </c>
      <c r="C615" s="45">
        <v>83.51</v>
      </c>
      <c r="D615" s="45">
        <v>83.51</v>
      </c>
      <c r="E615" s="45">
        <v>81.180000000000007</v>
      </c>
      <c r="F615" s="45">
        <v>82.57</v>
      </c>
      <c r="G615" s="46">
        <v>4113</v>
      </c>
      <c r="H615" s="45" t="s">
        <v>23</v>
      </c>
      <c r="I615" s="49">
        <v>82.231200000000001</v>
      </c>
      <c r="J615" s="227">
        <v>85.3</v>
      </c>
      <c r="K615" s="49">
        <v>85.71</v>
      </c>
      <c r="L615" s="19">
        <v>83.25</v>
      </c>
      <c r="M615" s="49">
        <v>84.67</v>
      </c>
      <c r="N615" s="45">
        <v>84.43</v>
      </c>
      <c r="O615" s="46">
        <v>19952</v>
      </c>
      <c r="P615" s="49">
        <v>84.449200000000005</v>
      </c>
      <c r="Q615" s="46">
        <v>257443</v>
      </c>
      <c r="R615" s="50">
        <f t="shared" si="45"/>
        <v>1689335.84</v>
      </c>
      <c r="S615" s="197">
        <f t="shared" si="47"/>
        <v>-3.8823529411764479E-3</v>
      </c>
      <c r="T615" s="198">
        <f t="shared" si="48"/>
        <v>-0.32999999999999829</v>
      </c>
      <c r="U615" s="199">
        <f t="shared" si="49"/>
        <v>0.29999999999999716</v>
      </c>
      <c r="V615" s="198">
        <f t="shared" si="46"/>
        <v>2.4599999999999937</v>
      </c>
    </row>
    <row r="616" spans="1:23" s="52" customFormat="1" x14ac:dyDescent="0.3">
      <c r="A616" s="74">
        <f>+M616/M611-1</f>
        <v>-2.7249828257385089E-2</v>
      </c>
      <c r="B616" s="51">
        <v>45051</v>
      </c>
      <c r="C616" s="52">
        <v>82.48</v>
      </c>
      <c r="D616" s="52">
        <v>84.39</v>
      </c>
      <c r="E616" s="52">
        <v>82.48</v>
      </c>
      <c r="F616" s="52">
        <v>82.86</v>
      </c>
      <c r="G616" s="53">
        <v>639</v>
      </c>
      <c r="H616" s="52" t="s">
        <v>23</v>
      </c>
      <c r="I616" s="56">
        <v>83.450599999999994</v>
      </c>
      <c r="J616" s="228">
        <v>84.66</v>
      </c>
      <c r="K616" s="56">
        <v>86.9</v>
      </c>
      <c r="L616" s="56">
        <v>84.3</v>
      </c>
      <c r="M616" s="56">
        <v>84.96</v>
      </c>
      <c r="N616" s="52">
        <v>84.95</v>
      </c>
      <c r="O616" s="53">
        <v>13937</v>
      </c>
      <c r="P616" s="56">
        <v>85.622299999999996</v>
      </c>
      <c r="Q616" s="53">
        <v>256889</v>
      </c>
      <c r="R616" s="57">
        <f t="shared" si="45"/>
        <v>1184087.52</v>
      </c>
      <c r="S616" s="200">
        <f t="shared" si="47"/>
        <v>3.4250620054327996E-3</v>
      </c>
      <c r="T616" s="201">
        <f t="shared" si="48"/>
        <v>0.28999999999999204</v>
      </c>
      <c r="U616" s="202">
        <f t="shared" si="49"/>
        <v>-1.0000000000005116E-2</v>
      </c>
      <c r="V616" s="201">
        <f t="shared" si="46"/>
        <v>2.6000000000000085</v>
      </c>
    </row>
    <row r="617" spans="1:23" s="45" customFormat="1" x14ac:dyDescent="0.3">
      <c r="B617" s="44">
        <v>45054</v>
      </c>
      <c r="C617" s="45">
        <v>83.66</v>
      </c>
      <c r="D617" s="45">
        <v>83.85</v>
      </c>
      <c r="E617" s="45">
        <v>82.65</v>
      </c>
      <c r="F617" s="45">
        <v>83.28</v>
      </c>
      <c r="G617" s="46">
        <v>218</v>
      </c>
      <c r="H617" s="45" t="s">
        <v>23</v>
      </c>
      <c r="I617" s="49">
        <v>83.164199999999994</v>
      </c>
      <c r="J617" s="227">
        <v>85</v>
      </c>
      <c r="K617" s="49">
        <v>85.99</v>
      </c>
      <c r="L617" s="49">
        <v>84.5</v>
      </c>
      <c r="M617" s="49">
        <v>85.41</v>
      </c>
      <c r="N617" s="45">
        <v>85.61</v>
      </c>
      <c r="O617" s="46">
        <v>8809</v>
      </c>
      <c r="P617" s="49">
        <v>85.395899999999997</v>
      </c>
      <c r="Q617" s="46">
        <v>256698</v>
      </c>
      <c r="R617" s="50">
        <f t="shared" si="45"/>
        <v>752376.69</v>
      </c>
      <c r="S617" s="197">
        <f t="shared" si="47"/>
        <v>5.2966101694915668E-3</v>
      </c>
      <c r="T617" s="198">
        <f t="shared" si="48"/>
        <v>0.45000000000000284</v>
      </c>
      <c r="U617" s="199">
        <f t="shared" si="49"/>
        <v>4.0000000000006253E-2</v>
      </c>
      <c r="V617" s="198">
        <f t="shared" si="46"/>
        <v>1.4899999999999949</v>
      </c>
    </row>
    <row r="618" spans="1:23" s="45" customFormat="1" x14ac:dyDescent="0.3">
      <c r="B618" s="44">
        <v>45055</v>
      </c>
      <c r="C618" s="45">
        <v>83.39</v>
      </c>
      <c r="D618" s="45">
        <v>84.72</v>
      </c>
      <c r="E618" s="45">
        <v>83.15</v>
      </c>
      <c r="F618" s="45">
        <v>84.65</v>
      </c>
      <c r="G618" s="46">
        <v>6504</v>
      </c>
      <c r="H618" s="45" t="s">
        <v>23</v>
      </c>
      <c r="I618" s="49">
        <v>83.918400000000005</v>
      </c>
      <c r="J618" s="227">
        <v>85.45</v>
      </c>
      <c r="K618" s="49">
        <v>87.75</v>
      </c>
      <c r="L618" s="49">
        <v>85.2</v>
      </c>
      <c r="M618" s="49">
        <v>86.77</v>
      </c>
      <c r="N618" s="45">
        <v>87.45</v>
      </c>
      <c r="O618" s="46">
        <v>17934</v>
      </c>
      <c r="P618" s="49">
        <v>86.206800000000001</v>
      </c>
      <c r="Q618" s="46">
        <v>257311</v>
      </c>
      <c r="R618" s="50">
        <f t="shared" si="45"/>
        <v>1556133.18</v>
      </c>
      <c r="S618" s="197">
        <f t="shared" si="47"/>
        <v>1.5923194005385888E-2</v>
      </c>
      <c r="T618" s="198">
        <f t="shared" si="48"/>
        <v>1.3599999999999994</v>
      </c>
      <c r="U618" s="199">
        <f t="shared" si="49"/>
        <v>4.0000000000006253E-2</v>
      </c>
      <c r="V618" s="198">
        <f t="shared" si="46"/>
        <v>2.5499999999999972</v>
      </c>
    </row>
    <row r="619" spans="1:23" s="45" customFormat="1" x14ac:dyDescent="0.3">
      <c r="B619" s="44">
        <v>45056</v>
      </c>
      <c r="C619" s="45">
        <v>85.52</v>
      </c>
      <c r="D619" s="45">
        <v>87.47</v>
      </c>
      <c r="E619" s="45">
        <v>85.4</v>
      </c>
      <c r="F619" s="45">
        <v>87.31</v>
      </c>
      <c r="G619" s="46">
        <v>1039</v>
      </c>
      <c r="H619" s="45" t="s">
        <v>23</v>
      </c>
      <c r="I619" s="49">
        <v>86.912999999999997</v>
      </c>
      <c r="J619" s="227">
        <v>87.69</v>
      </c>
      <c r="K619" s="49">
        <v>89.75</v>
      </c>
      <c r="L619" s="49">
        <v>87.2</v>
      </c>
      <c r="M619" s="49">
        <v>89.49</v>
      </c>
      <c r="N619" s="45">
        <v>89.06</v>
      </c>
      <c r="O619" s="46">
        <v>19778</v>
      </c>
      <c r="P619" s="49">
        <v>88.625900000000001</v>
      </c>
      <c r="Q619" s="46">
        <v>256586</v>
      </c>
      <c r="R619" s="50">
        <f t="shared" si="45"/>
        <v>1769933.22</v>
      </c>
      <c r="S619" s="197">
        <f t="shared" si="47"/>
        <v>3.1347239829434104E-2</v>
      </c>
      <c r="T619" s="198">
        <f t="shared" si="48"/>
        <v>2.7199999999999989</v>
      </c>
      <c r="U619" s="199">
        <f t="shared" si="49"/>
        <v>0.92000000000000171</v>
      </c>
      <c r="V619" s="198">
        <f t="shared" si="46"/>
        <v>2.5499999999999972</v>
      </c>
    </row>
    <row r="620" spans="1:23" s="45" customFormat="1" x14ac:dyDescent="0.3">
      <c r="B620" s="44">
        <v>45057</v>
      </c>
      <c r="C620" s="45">
        <v>86.83</v>
      </c>
      <c r="D620" s="45">
        <v>87.65</v>
      </c>
      <c r="E620" s="45">
        <v>85.5</v>
      </c>
      <c r="F620" s="45">
        <v>86.22</v>
      </c>
      <c r="G620" s="46">
        <v>1386</v>
      </c>
      <c r="H620" s="45" t="s">
        <v>23</v>
      </c>
      <c r="I620" s="49">
        <v>86.927000000000007</v>
      </c>
      <c r="J620" s="227">
        <v>89.22</v>
      </c>
      <c r="K620" s="19">
        <v>90.12</v>
      </c>
      <c r="L620" s="49">
        <v>87.67</v>
      </c>
      <c r="M620" s="49">
        <v>88.38</v>
      </c>
      <c r="N620" s="45">
        <v>88.51</v>
      </c>
      <c r="O620" s="46">
        <v>18111</v>
      </c>
      <c r="P620" s="49">
        <v>89.043499999999995</v>
      </c>
      <c r="Q620" s="46">
        <v>255709</v>
      </c>
      <c r="R620" s="50">
        <f t="shared" si="45"/>
        <v>1600650.18</v>
      </c>
      <c r="S620" s="197">
        <f t="shared" si="47"/>
        <v>-1.2403620516258762E-2</v>
      </c>
      <c r="T620" s="198">
        <f t="shared" si="48"/>
        <v>-1.1099999999999994</v>
      </c>
      <c r="U620" s="199">
        <f t="shared" si="49"/>
        <v>-0.26999999999999602</v>
      </c>
      <c r="V620" s="198">
        <f t="shared" si="46"/>
        <v>2.4500000000000028</v>
      </c>
      <c r="W620" s="45" t="s">
        <v>84</v>
      </c>
    </row>
    <row r="621" spans="1:23" s="52" customFormat="1" x14ac:dyDescent="0.3">
      <c r="A621" s="74">
        <f>+M621/M616-1</f>
        <v>4.1431261770245031E-2</v>
      </c>
      <c r="B621" s="51">
        <v>45058</v>
      </c>
      <c r="C621" s="52">
        <v>86</v>
      </c>
      <c r="D621" s="52">
        <v>87.33</v>
      </c>
      <c r="E621" s="52">
        <v>85.99</v>
      </c>
      <c r="F621" s="52">
        <v>86.31</v>
      </c>
      <c r="G621" s="53">
        <v>450</v>
      </c>
      <c r="H621" s="52" t="s">
        <v>23</v>
      </c>
      <c r="I621" s="56">
        <v>86.7196</v>
      </c>
      <c r="J621" s="228">
        <v>88.54</v>
      </c>
      <c r="K621" s="56">
        <v>89.75</v>
      </c>
      <c r="L621" s="56">
        <v>88.14</v>
      </c>
      <c r="M621" s="56">
        <v>88.48</v>
      </c>
      <c r="N621" s="52">
        <v>88.88</v>
      </c>
      <c r="O621" s="53">
        <v>10957</v>
      </c>
      <c r="P621" s="56">
        <v>88.881699999999995</v>
      </c>
      <c r="Q621" s="53">
        <v>255914</v>
      </c>
      <c r="R621" s="57">
        <f t="shared" si="45"/>
        <v>969475.36</v>
      </c>
      <c r="S621" s="200">
        <f t="shared" si="47"/>
        <v>1.1314777098891948E-3</v>
      </c>
      <c r="T621" s="201">
        <f t="shared" si="48"/>
        <v>0.10000000000000853</v>
      </c>
      <c r="U621" s="202">
        <f t="shared" si="49"/>
        <v>0.1600000000000108</v>
      </c>
      <c r="V621" s="201">
        <f t="shared" si="46"/>
        <v>1.6099999999999994</v>
      </c>
    </row>
    <row r="622" spans="1:23" s="45" customFormat="1" x14ac:dyDescent="0.3">
      <c r="B622" s="44">
        <v>45061</v>
      </c>
      <c r="C622" s="45">
        <v>86.39</v>
      </c>
      <c r="D622" s="45">
        <v>86.57</v>
      </c>
      <c r="E622" s="45">
        <v>84</v>
      </c>
      <c r="F622" s="45">
        <v>84.86</v>
      </c>
      <c r="G622" s="46">
        <v>752</v>
      </c>
      <c r="H622" s="45" t="s">
        <v>23</v>
      </c>
      <c r="I622" s="49">
        <v>85.066000000000003</v>
      </c>
      <c r="J622" s="227">
        <v>88.5</v>
      </c>
      <c r="K622" s="49">
        <v>89.19</v>
      </c>
      <c r="L622" s="49">
        <v>86.13</v>
      </c>
      <c r="M622" s="49">
        <v>86.97</v>
      </c>
      <c r="N622" s="45">
        <v>87.11</v>
      </c>
      <c r="O622" s="46">
        <v>18904</v>
      </c>
      <c r="P622" s="49">
        <v>87.308300000000003</v>
      </c>
      <c r="Q622" s="46">
        <v>255691</v>
      </c>
      <c r="R622" s="50">
        <f t="shared" si="45"/>
        <v>1644080.88</v>
      </c>
      <c r="S622" s="197">
        <f t="shared" si="47"/>
        <v>-1.7066003616636571E-2</v>
      </c>
      <c r="T622" s="198">
        <f t="shared" si="48"/>
        <v>-1.5100000000000051</v>
      </c>
      <c r="U622" s="199">
        <f t="shared" si="49"/>
        <v>1.9999999999996021E-2</v>
      </c>
      <c r="V622" s="198">
        <f t="shared" si="46"/>
        <v>3.0600000000000023</v>
      </c>
      <c r="W622" s="45" t="s">
        <v>85</v>
      </c>
    </row>
    <row r="623" spans="1:23" s="45" customFormat="1" x14ac:dyDescent="0.3">
      <c r="B623" s="44">
        <v>45062</v>
      </c>
      <c r="C623" s="45">
        <v>84.95</v>
      </c>
      <c r="D623" s="45">
        <v>87.05</v>
      </c>
      <c r="E623" s="45">
        <v>84.71</v>
      </c>
      <c r="F623" s="45">
        <v>86.46</v>
      </c>
      <c r="G623" s="46">
        <v>1065</v>
      </c>
      <c r="H623" s="45" t="s">
        <v>23</v>
      </c>
      <c r="I623" s="49">
        <v>85.993499999999997</v>
      </c>
      <c r="J623" s="227">
        <v>87</v>
      </c>
      <c r="K623" s="49">
        <v>89.23</v>
      </c>
      <c r="L623" s="49">
        <v>86.66</v>
      </c>
      <c r="M623" s="49">
        <v>88.59</v>
      </c>
      <c r="N623" s="45">
        <v>88.86</v>
      </c>
      <c r="O623" s="46">
        <v>16241</v>
      </c>
      <c r="P623" s="49">
        <v>88.085099999999997</v>
      </c>
      <c r="Q623" s="46">
        <v>256205</v>
      </c>
      <c r="R623" s="50">
        <f t="shared" si="45"/>
        <v>1438790.19</v>
      </c>
      <c r="S623" s="197">
        <f t="shared" si="47"/>
        <v>1.8627112797516387E-2</v>
      </c>
      <c r="T623" s="198">
        <f t="shared" si="48"/>
        <v>1.6200000000000045</v>
      </c>
      <c r="U623" s="199">
        <f t="shared" si="49"/>
        <v>3.0000000000001137E-2</v>
      </c>
      <c r="V623" s="198">
        <f t="shared" si="46"/>
        <v>2.5700000000000074</v>
      </c>
      <c r="W623" s="45" t="s">
        <v>90</v>
      </c>
    </row>
    <row r="624" spans="1:23" s="45" customFormat="1" x14ac:dyDescent="0.3">
      <c r="B624" s="44">
        <v>45063</v>
      </c>
      <c r="C624" s="45">
        <v>87.28</v>
      </c>
      <c r="D624" s="45">
        <v>87.36</v>
      </c>
      <c r="E624" s="45">
        <v>85.62</v>
      </c>
      <c r="F624" s="45">
        <v>86.07</v>
      </c>
      <c r="G624" s="46">
        <v>1151</v>
      </c>
      <c r="H624" s="45" t="s">
        <v>23</v>
      </c>
      <c r="I624" s="49">
        <v>86.356200000000001</v>
      </c>
      <c r="J624" s="227">
        <v>88.94</v>
      </c>
      <c r="K624" s="49">
        <v>89.75</v>
      </c>
      <c r="L624" s="49">
        <v>87.55</v>
      </c>
      <c r="M624" s="49">
        <v>88.15</v>
      </c>
      <c r="N624" s="45">
        <v>88.04</v>
      </c>
      <c r="O624" s="46">
        <v>13624</v>
      </c>
      <c r="P624" s="49">
        <v>88.387200000000007</v>
      </c>
      <c r="Q624" s="46">
        <v>254597</v>
      </c>
      <c r="R624" s="50">
        <f t="shared" si="45"/>
        <v>1200955.6000000001</v>
      </c>
      <c r="S624" s="197">
        <f t="shared" si="47"/>
        <v>-4.9667005305339407E-3</v>
      </c>
      <c r="T624" s="198">
        <f t="shared" si="48"/>
        <v>-0.43999999999999773</v>
      </c>
      <c r="U624" s="199">
        <f t="shared" si="49"/>
        <v>0.34999999999999432</v>
      </c>
      <c r="V624" s="198">
        <f t="shared" si="46"/>
        <v>2.2000000000000028</v>
      </c>
    </row>
    <row r="625" spans="1:23" s="45" customFormat="1" x14ac:dyDescent="0.3">
      <c r="B625" s="44">
        <v>45064</v>
      </c>
      <c r="C625" s="45">
        <v>86.55</v>
      </c>
      <c r="D625" s="45">
        <v>88.06</v>
      </c>
      <c r="E625" s="45">
        <v>85.99</v>
      </c>
      <c r="F625" s="45">
        <v>87.73</v>
      </c>
      <c r="G625" s="46">
        <v>2399</v>
      </c>
      <c r="H625" s="45" t="s">
        <v>23</v>
      </c>
      <c r="I625" s="49">
        <v>87.011799999999994</v>
      </c>
      <c r="J625" s="227">
        <v>88.49</v>
      </c>
      <c r="K625" s="49">
        <v>90.21</v>
      </c>
      <c r="L625" s="49">
        <v>87.92</v>
      </c>
      <c r="M625" s="49">
        <v>89.85</v>
      </c>
      <c r="N625" s="45">
        <v>89.66</v>
      </c>
      <c r="O625" s="46">
        <v>11214</v>
      </c>
      <c r="P625" s="49">
        <v>89.278499999999994</v>
      </c>
      <c r="Q625" s="46">
        <v>254562</v>
      </c>
      <c r="R625" s="50">
        <f t="shared" si="45"/>
        <v>1007577.8999999999</v>
      </c>
      <c r="S625" s="197">
        <f t="shared" si="47"/>
        <v>1.9285309132160977E-2</v>
      </c>
      <c r="T625" s="198">
        <f t="shared" si="48"/>
        <v>1.6999999999999886</v>
      </c>
      <c r="U625" s="199">
        <f t="shared" si="49"/>
        <v>0.3399999999999892</v>
      </c>
      <c r="V625" s="198">
        <f t="shared" si="46"/>
        <v>2.289999999999992</v>
      </c>
    </row>
    <row r="626" spans="1:23" s="52" customFormat="1" x14ac:dyDescent="0.3">
      <c r="A626" s="74">
        <f>+M626/M621-1</f>
        <v>1.5822784810126445E-2</v>
      </c>
      <c r="B626" s="51">
        <v>45065</v>
      </c>
      <c r="C626" s="52">
        <v>88.65</v>
      </c>
      <c r="D626" s="52">
        <v>89.07</v>
      </c>
      <c r="E626" s="52">
        <v>87.37</v>
      </c>
      <c r="F626" s="52">
        <v>87.76</v>
      </c>
      <c r="G626" s="53">
        <v>628</v>
      </c>
      <c r="H626" s="52" t="s">
        <v>23</v>
      </c>
      <c r="I626" s="56">
        <v>88.485299999999995</v>
      </c>
      <c r="J626" s="228">
        <v>89.66</v>
      </c>
      <c r="K626" s="230">
        <v>91.25</v>
      </c>
      <c r="L626" s="56">
        <v>89.33</v>
      </c>
      <c r="M626" s="56">
        <v>89.88</v>
      </c>
      <c r="N626" s="52">
        <v>89.38</v>
      </c>
      <c r="O626" s="53">
        <v>14253</v>
      </c>
      <c r="P626" s="56">
        <v>90.489800000000002</v>
      </c>
      <c r="Q626" s="53">
        <v>253073</v>
      </c>
      <c r="R626" s="57">
        <f t="shared" si="45"/>
        <v>1281059.6399999999</v>
      </c>
      <c r="S626" s="200">
        <f t="shared" si="47"/>
        <v>3.3388981636051085E-4</v>
      </c>
      <c r="T626" s="201">
        <f t="shared" si="48"/>
        <v>3.0000000000001137E-2</v>
      </c>
      <c r="U626" s="202">
        <f t="shared" si="49"/>
        <v>-0.18999999999999773</v>
      </c>
      <c r="V626" s="201">
        <f t="shared" si="46"/>
        <v>1.9200000000000017</v>
      </c>
    </row>
    <row r="627" spans="1:23" s="45" customFormat="1" x14ac:dyDescent="0.3">
      <c r="B627" s="44">
        <v>45068</v>
      </c>
      <c r="C627" s="45">
        <v>86.7</v>
      </c>
      <c r="D627" s="45">
        <v>86.7</v>
      </c>
      <c r="E627" s="45">
        <v>84.68</v>
      </c>
      <c r="F627" s="45">
        <v>85.65</v>
      </c>
      <c r="G627" s="46">
        <v>3025</v>
      </c>
      <c r="H627" s="45" t="s">
        <v>23</v>
      </c>
      <c r="I627" s="49">
        <v>85.530199999999994</v>
      </c>
      <c r="J627" s="48">
        <v>89.93</v>
      </c>
      <c r="K627" s="45">
        <v>89.93</v>
      </c>
      <c r="L627" s="45">
        <v>86.77</v>
      </c>
      <c r="M627" s="45">
        <v>87.76</v>
      </c>
      <c r="N627" s="45">
        <v>87.27</v>
      </c>
      <c r="O627" s="46">
        <v>17605</v>
      </c>
      <c r="P627" s="49">
        <v>87.633200000000002</v>
      </c>
      <c r="Q627" s="46">
        <v>254943</v>
      </c>
      <c r="R627" s="50">
        <f t="shared" si="45"/>
        <v>1545014.8</v>
      </c>
      <c r="S627" s="197">
        <f t="shared" si="47"/>
        <v>-2.3587004895415986E-2</v>
      </c>
      <c r="T627" s="198">
        <f t="shared" si="48"/>
        <v>-2.1199999999999903</v>
      </c>
      <c r="U627" s="199">
        <f t="shared" si="49"/>
        <v>5.0000000000011369E-2</v>
      </c>
      <c r="V627" s="198">
        <f t="shared" si="46"/>
        <v>3.1600000000000108</v>
      </c>
    </row>
    <row r="628" spans="1:23" s="45" customFormat="1" x14ac:dyDescent="0.3">
      <c r="B628" s="44">
        <v>45069</v>
      </c>
      <c r="C628" s="45">
        <v>85.13</v>
      </c>
      <c r="D628" s="45">
        <v>85.13</v>
      </c>
      <c r="E628" s="45">
        <v>83.28</v>
      </c>
      <c r="F628" s="45">
        <v>83.41</v>
      </c>
      <c r="G628" s="46">
        <v>935</v>
      </c>
      <c r="H628" s="45" t="s">
        <v>23</v>
      </c>
      <c r="I628" s="49">
        <v>84.160899999999998</v>
      </c>
      <c r="J628" s="48">
        <v>87.4</v>
      </c>
      <c r="K628" s="45">
        <v>87.76</v>
      </c>
      <c r="L628" s="231">
        <v>85.35</v>
      </c>
      <c r="M628" s="45">
        <v>85.5</v>
      </c>
      <c r="N628" s="45">
        <v>85.75</v>
      </c>
      <c r="O628" s="46">
        <v>17450</v>
      </c>
      <c r="P628" s="49">
        <v>86.2136</v>
      </c>
      <c r="Q628" s="46">
        <v>255496</v>
      </c>
      <c r="R628" s="50">
        <f t="shared" si="45"/>
        <v>1491975</v>
      </c>
      <c r="S628" s="197">
        <f t="shared" si="47"/>
        <v>-2.5752051048313684E-2</v>
      </c>
      <c r="T628" s="198">
        <f t="shared" si="48"/>
        <v>-2.2600000000000051</v>
      </c>
      <c r="U628" s="199">
        <f t="shared" si="49"/>
        <v>-0.35999999999999943</v>
      </c>
      <c r="V628" s="198">
        <f t="shared" si="46"/>
        <v>2.4100000000000108</v>
      </c>
    </row>
    <row r="629" spans="1:23" s="45" customFormat="1" x14ac:dyDescent="0.3">
      <c r="B629" s="44">
        <v>45070</v>
      </c>
      <c r="C629" s="45">
        <v>83.75</v>
      </c>
      <c r="D629" s="45">
        <v>83.75</v>
      </c>
      <c r="E629" s="45">
        <v>82.54</v>
      </c>
      <c r="F629" s="45">
        <v>83.05</v>
      </c>
      <c r="G629" s="46">
        <v>2926</v>
      </c>
      <c r="H629" s="45" t="s">
        <v>23</v>
      </c>
      <c r="I629" s="49">
        <v>83.0501</v>
      </c>
      <c r="J629" s="48">
        <v>85.81</v>
      </c>
      <c r="K629" s="45">
        <v>86.26</v>
      </c>
      <c r="L629" s="231">
        <v>84.55</v>
      </c>
      <c r="M629" s="45">
        <v>85.15</v>
      </c>
      <c r="N629" s="45">
        <v>84.77</v>
      </c>
      <c r="O629" s="46">
        <v>16907</v>
      </c>
      <c r="P629" s="49">
        <v>85.222399999999993</v>
      </c>
      <c r="Q629" s="46">
        <v>256489</v>
      </c>
      <c r="R629" s="50">
        <f t="shared" si="45"/>
        <v>1439631.05</v>
      </c>
      <c r="S629" s="197">
        <f t="shared" si="47"/>
        <v>-4.093567251461927E-3</v>
      </c>
      <c r="T629" s="198">
        <f t="shared" si="48"/>
        <v>-0.34999999999999432</v>
      </c>
      <c r="U629" s="199">
        <f t="shared" si="49"/>
        <v>0.31000000000000227</v>
      </c>
      <c r="V629" s="198">
        <f t="shared" si="46"/>
        <v>1.710000000000008</v>
      </c>
    </row>
    <row r="630" spans="1:23" s="45" customFormat="1" x14ac:dyDescent="0.3">
      <c r="B630" s="44">
        <v>45071</v>
      </c>
      <c r="C630" s="45">
        <v>82.89</v>
      </c>
      <c r="D630" s="45">
        <v>82.89</v>
      </c>
      <c r="E630" s="45">
        <v>80.599999999999994</v>
      </c>
      <c r="F630" s="45">
        <v>80.94</v>
      </c>
      <c r="G630" s="46">
        <v>5985</v>
      </c>
      <c r="H630" s="45" t="s">
        <v>23</v>
      </c>
      <c r="I630" s="49">
        <v>81.230599999999995</v>
      </c>
      <c r="J630" s="48">
        <v>85.03</v>
      </c>
      <c r="K630" s="45">
        <v>85.15</v>
      </c>
      <c r="L630" s="231">
        <v>82.63</v>
      </c>
      <c r="M630" s="45">
        <v>82.99</v>
      </c>
      <c r="N630" s="45">
        <v>82.63</v>
      </c>
      <c r="O630" s="46">
        <v>25144</v>
      </c>
      <c r="P630" s="49">
        <v>83.411600000000007</v>
      </c>
      <c r="Q630" s="46">
        <v>258395</v>
      </c>
      <c r="R630" s="50">
        <f t="shared" si="45"/>
        <v>2086700.5599999998</v>
      </c>
      <c r="S630" s="197">
        <f t="shared" si="47"/>
        <v>-2.5366999412801072E-2</v>
      </c>
      <c r="T630" s="198">
        <f t="shared" si="48"/>
        <v>-2.1600000000000108</v>
      </c>
      <c r="U630" s="199">
        <f t="shared" si="49"/>
        <v>-0.12000000000000455</v>
      </c>
      <c r="V630" s="198">
        <f t="shared" si="46"/>
        <v>2.5200000000000102</v>
      </c>
      <c r="W630" s="45" t="s">
        <v>91</v>
      </c>
    </row>
    <row r="631" spans="1:23" s="52" customFormat="1" x14ac:dyDescent="0.3">
      <c r="A631" s="74">
        <f>+M631/M626-1</f>
        <v>-8.4334668446817918E-2</v>
      </c>
      <c r="B631" s="51">
        <v>45072</v>
      </c>
      <c r="C631" s="52">
        <v>80.63</v>
      </c>
      <c r="D631" s="52">
        <v>81.209999999999994</v>
      </c>
      <c r="E631" s="52">
        <v>79.959999999999994</v>
      </c>
      <c r="F631" s="52">
        <v>80.290000000000006</v>
      </c>
      <c r="G631" s="53">
        <v>4041</v>
      </c>
      <c r="H631" s="52" t="s">
        <v>23</v>
      </c>
      <c r="I631" s="56">
        <v>80.595299999999995</v>
      </c>
      <c r="J631" s="55">
        <v>82.69</v>
      </c>
      <c r="K631" s="52">
        <v>83.37</v>
      </c>
      <c r="L631" s="232">
        <v>81.92</v>
      </c>
      <c r="M631" s="52">
        <v>82.3</v>
      </c>
      <c r="N631" s="52">
        <v>83.01</v>
      </c>
      <c r="O631" s="53">
        <v>18423</v>
      </c>
      <c r="P631" s="56">
        <v>82.689899999999994</v>
      </c>
      <c r="Q631" s="53">
        <v>260070</v>
      </c>
      <c r="R631" s="57">
        <f t="shared" si="45"/>
        <v>1516212.9</v>
      </c>
      <c r="S631" s="200">
        <f t="shared" si="47"/>
        <v>-8.3142547294854374E-3</v>
      </c>
      <c r="T631" s="201">
        <f t="shared" si="48"/>
        <v>-0.68999999999999773</v>
      </c>
      <c r="U631" s="202">
        <f t="shared" si="49"/>
        <v>-0.29999999999999716</v>
      </c>
      <c r="V631" s="201">
        <f t="shared" si="46"/>
        <v>1.4500000000000028</v>
      </c>
    </row>
    <row r="632" spans="1:23" s="45" customFormat="1" x14ac:dyDescent="0.3">
      <c r="B632" s="44">
        <v>45075</v>
      </c>
      <c r="C632" s="45">
        <v>81.28</v>
      </c>
      <c r="D632" s="45">
        <v>82.32</v>
      </c>
      <c r="E632" s="45">
        <v>80.72</v>
      </c>
      <c r="F632" s="45">
        <v>80.900000000000006</v>
      </c>
      <c r="G632" s="46">
        <v>363</v>
      </c>
      <c r="H632" s="45" t="s">
        <v>23</v>
      </c>
      <c r="I632" s="49">
        <v>81.151200000000003</v>
      </c>
      <c r="J632" s="48">
        <v>83.01</v>
      </c>
      <c r="K632" s="45">
        <v>84.46</v>
      </c>
      <c r="L632" s="45">
        <v>82.65</v>
      </c>
      <c r="M632" s="45">
        <v>82.86</v>
      </c>
      <c r="N632" s="45">
        <v>83</v>
      </c>
      <c r="O632" s="46">
        <v>4744</v>
      </c>
      <c r="P632" s="49">
        <v>83.443899999999999</v>
      </c>
      <c r="Q632" s="46">
        <v>259977</v>
      </c>
      <c r="R632" s="50">
        <f t="shared" si="45"/>
        <v>393087.84</v>
      </c>
      <c r="S632" s="197">
        <f t="shared" si="47"/>
        <v>6.8043742405832219E-3</v>
      </c>
      <c r="T632" s="198">
        <f t="shared" si="48"/>
        <v>0.56000000000000227</v>
      </c>
      <c r="U632" s="199">
        <f t="shared" si="49"/>
        <v>0.71000000000000796</v>
      </c>
      <c r="V632" s="198">
        <f t="shared" si="46"/>
        <v>1.8099999999999881</v>
      </c>
      <c r="W632" s="45" t="s">
        <v>92</v>
      </c>
    </row>
    <row r="633" spans="1:23" s="45" customFormat="1" x14ac:dyDescent="0.3">
      <c r="B633" s="44">
        <v>45076</v>
      </c>
      <c r="C633" s="45">
        <v>80.88</v>
      </c>
      <c r="D633" s="45">
        <v>80.88</v>
      </c>
      <c r="E633" s="45">
        <v>78.489999999999995</v>
      </c>
      <c r="F633" s="45">
        <v>78.61</v>
      </c>
      <c r="G633" s="46">
        <v>4562</v>
      </c>
      <c r="H633" s="45" t="s">
        <v>23</v>
      </c>
      <c r="I633" s="49">
        <v>79.449399999999997</v>
      </c>
      <c r="J633" s="48">
        <v>83.05</v>
      </c>
      <c r="K633" s="45">
        <v>83.35</v>
      </c>
      <c r="L633" s="45">
        <v>80.349999999999994</v>
      </c>
      <c r="M633" s="45">
        <v>80.52</v>
      </c>
      <c r="N633" s="45">
        <v>80.39</v>
      </c>
      <c r="O633" s="46">
        <v>28884</v>
      </c>
      <c r="P633" s="49">
        <v>81.268000000000001</v>
      </c>
      <c r="Q633" s="46">
        <v>262178</v>
      </c>
      <c r="R633" s="50">
        <f t="shared" si="45"/>
        <v>2325739.6799999997</v>
      </c>
      <c r="S633" s="197">
        <f t="shared" si="47"/>
        <v>-2.824040550325857E-2</v>
      </c>
      <c r="T633" s="198">
        <f t="shared" si="48"/>
        <v>-2.3400000000000034</v>
      </c>
      <c r="U633" s="199">
        <f t="shared" si="49"/>
        <v>0.18999999999999773</v>
      </c>
      <c r="V633" s="198">
        <f t="shared" si="46"/>
        <v>3</v>
      </c>
    </row>
    <row r="634" spans="1:23" s="45" customFormat="1" x14ac:dyDescent="0.3">
      <c r="B634" s="44">
        <v>45077</v>
      </c>
      <c r="C634" s="45">
        <v>78.41</v>
      </c>
      <c r="D634" s="45">
        <v>79.760000000000005</v>
      </c>
      <c r="E634" s="45">
        <v>77.5</v>
      </c>
      <c r="F634" s="45">
        <v>79.2</v>
      </c>
      <c r="G634" s="46">
        <v>4805</v>
      </c>
      <c r="H634" s="45" t="s">
        <v>23</v>
      </c>
      <c r="I634" s="49">
        <v>78.687700000000007</v>
      </c>
      <c r="J634" s="48">
        <v>80.48</v>
      </c>
      <c r="K634" s="45">
        <v>82</v>
      </c>
      <c r="L634" s="231">
        <v>79.31</v>
      </c>
      <c r="M634" s="45">
        <v>81.02</v>
      </c>
      <c r="N634" s="45">
        <v>80.77</v>
      </c>
      <c r="O634" s="46">
        <v>26242</v>
      </c>
      <c r="P634" s="49">
        <v>80.610500000000002</v>
      </c>
      <c r="Q634" s="46">
        <v>262879</v>
      </c>
      <c r="R634" s="50">
        <f t="shared" si="45"/>
        <v>2126126.84</v>
      </c>
      <c r="S634" s="197">
        <f t="shared" si="47"/>
        <v>6.209637357178277E-3</v>
      </c>
      <c r="T634" s="198">
        <f t="shared" si="48"/>
        <v>0.5</v>
      </c>
      <c r="U634" s="199">
        <f t="shared" si="49"/>
        <v>-3.9999999999992042E-2</v>
      </c>
      <c r="V634" s="198">
        <f t="shared" si="46"/>
        <v>2.6899999999999977</v>
      </c>
    </row>
    <row r="635" spans="1:23" s="242" customFormat="1" x14ac:dyDescent="0.3">
      <c r="B635" s="243">
        <v>45078</v>
      </c>
      <c r="C635" s="242">
        <v>78.900000000000006</v>
      </c>
      <c r="D635" s="242">
        <v>78.95</v>
      </c>
      <c r="E635" s="242">
        <v>76.75</v>
      </c>
      <c r="F635" s="242">
        <v>76.98</v>
      </c>
      <c r="G635" s="244">
        <v>2303</v>
      </c>
      <c r="H635" s="242" t="s">
        <v>23</v>
      </c>
      <c r="I635" s="245">
        <v>77.724999999999994</v>
      </c>
      <c r="J635" s="246">
        <v>81.02</v>
      </c>
      <c r="K635" s="242">
        <v>81.11</v>
      </c>
      <c r="L635" s="231">
        <v>78.45</v>
      </c>
      <c r="M635" s="242">
        <v>78.72</v>
      </c>
      <c r="N635" s="242">
        <v>78.91</v>
      </c>
      <c r="O635" s="244">
        <v>28185</v>
      </c>
      <c r="P635" s="245">
        <v>79.783500000000004</v>
      </c>
      <c r="Q635" s="244">
        <v>262073</v>
      </c>
      <c r="R635" s="247">
        <f t="shared" si="45"/>
        <v>2218723.2000000002</v>
      </c>
      <c r="S635" s="248">
        <f t="shared" si="47"/>
        <v>-2.8388052332757319E-2</v>
      </c>
      <c r="T635" s="249">
        <f t="shared" si="48"/>
        <v>-2.2999999999999972</v>
      </c>
      <c r="U635" s="250">
        <f t="shared" si="49"/>
        <v>0</v>
      </c>
      <c r="V635" s="249">
        <f t="shared" si="46"/>
        <v>2.6599999999999966</v>
      </c>
    </row>
    <row r="636" spans="1:23" s="260" customFormat="1" x14ac:dyDescent="0.3">
      <c r="A636" s="74">
        <f>+M636/M631-1</f>
        <v>-4.0218712029161607E-2</v>
      </c>
      <c r="B636" s="261">
        <v>45079</v>
      </c>
      <c r="C636" s="260">
        <v>77.19</v>
      </c>
      <c r="D636" s="260">
        <v>78.75</v>
      </c>
      <c r="E636" s="260">
        <v>76.89</v>
      </c>
      <c r="F636" s="260">
        <v>77.260000000000005</v>
      </c>
      <c r="G636" s="262">
        <v>347</v>
      </c>
      <c r="H636" s="260" t="s">
        <v>23</v>
      </c>
      <c r="I636" s="263">
        <v>77.858999999999995</v>
      </c>
      <c r="J636" s="264">
        <v>78.959999999999994</v>
      </c>
      <c r="K636" s="260">
        <v>80.55</v>
      </c>
      <c r="L636" s="260">
        <v>78.5</v>
      </c>
      <c r="M636" s="260">
        <v>78.989999999999995</v>
      </c>
      <c r="N636" s="260">
        <v>78.52</v>
      </c>
      <c r="O636" s="262">
        <v>18303</v>
      </c>
      <c r="P636" s="263">
        <v>79.529799999999994</v>
      </c>
      <c r="Q636" s="262">
        <v>262029</v>
      </c>
      <c r="R636" s="265">
        <f t="shared" si="45"/>
        <v>1445753.97</v>
      </c>
      <c r="S636" s="266">
        <f t="shared" si="47"/>
        <v>3.429878048780477E-3</v>
      </c>
      <c r="T636" s="267">
        <f t="shared" si="48"/>
        <v>0.26999999999999602</v>
      </c>
      <c r="U636" s="268">
        <f t="shared" si="49"/>
        <v>0.23999999999999488</v>
      </c>
      <c r="V636" s="267">
        <f t="shared" si="46"/>
        <v>2.0499999999999972</v>
      </c>
    </row>
    <row r="637" spans="1:23" s="242" customFormat="1" x14ac:dyDescent="0.3">
      <c r="B637" s="243">
        <v>45082</v>
      </c>
      <c r="C637" s="242">
        <v>77.75</v>
      </c>
      <c r="D637" s="242">
        <v>81.42</v>
      </c>
      <c r="E637" s="242">
        <v>76.489999999999995</v>
      </c>
      <c r="F637" s="242">
        <v>80.760000000000005</v>
      </c>
      <c r="G637" s="244">
        <v>1235</v>
      </c>
      <c r="H637" s="242" t="s">
        <v>23</v>
      </c>
      <c r="I637" s="245">
        <v>78.109399999999994</v>
      </c>
      <c r="J637" s="246">
        <v>79.05</v>
      </c>
      <c r="K637" s="242">
        <v>83.28</v>
      </c>
      <c r="L637" s="231">
        <v>78.010000000000005</v>
      </c>
      <c r="M637" s="242">
        <v>82.48</v>
      </c>
      <c r="N637" s="242">
        <v>82.76</v>
      </c>
      <c r="O637" s="244">
        <v>25856</v>
      </c>
      <c r="P637" s="245">
        <v>81.043300000000002</v>
      </c>
      <c r="Q637" s="244">
        <v>261342</v>
      </c>
      <c r="R637" s="247">
        <f t="shared" si="45"/>
        <v>2132602.8799999999</v>
      </c>
      <c r="S637" s="248">
        <f t="shared" si="47"/>
        <v>4.4182807950373659E-2</v>
      </c>
      <c r="T637" s="249">
        <f t="shared" si="48"/>
        <v>3.4900000000000091</v>
      </c>
      <c r="U637" s="250">
        <f t="shared" si="49"/>
        <v>6.0000000000002274E-2</v>
      </c>
      <c r="V637" s="249">
        <f t="shared" si="46"/>
        <v>5.269999999999996</v>
      </c>
    </row>
    <row r="638" spans="1:23" s="242" customFormat="1" x14ac:dyDescent="0.3">
      <c r="B638" s="243">
        <v>45083</v>
      </c>
      <c r="C638" s="242">
        <v>80.72</v>
      </c>
      <c r="D638" s="242">
        <v>80.900000000000006</v>
      </c>
      <c r="E638" s="242">
        <v>78.5</v>
      </c>
      <c r="F638" s="242">
        <v>79.94</v>
      </c>
      <c r="G638" s="244">
        <v>1259</v>
      </c>
      <c r="H638" s="242" t="s">
        <v>23</v>
      </c>
      <c r="I638" s="245">
        <v>79.540899999999993</v>
      </c>
      <c r="J638" s="246">
        <v>83</v>
      </c>
      <c r="K638" s="242">
        <v>83.48</v>
      </c>
      <c r="L638" s="242">
        <v>80.209999999999994</v>
      </c>
      <c r="M638" s="242">
        <v>81.67</v>
      </c>
      <c r="N638" s="242">
        <v>81.56</v>
      </c>
      <c r="O638" s="244">
        <v>21782</v>
      </c>
      <c r="P638" s="245">
        <v>81.6083</v>
      </c>
      <c r="Q638" s="244">
        <v>259133</v>
      </c>
      <c r="R638" s="247">
        <f t="shared" si="45"/>
        <v>1778935.94</v>
      </c>
      <c r="S638" s="248">
        <f t="shared" si="47"/>
        <v>-9.8205625606208047E-3</v>
      </c>
      <c r="T638" s="249">
        <f t="shared" si="48"/>
        <v>-0.81000000000000227</v>
      </c>
      <c r="U638" s="250">
        <f t="shared" si="49"/>
        <v>0.51999999999999602</v>
      </c>
      <c r="V638" s="249">
        <f t="shared" si="46"/>
        <v>3.2700000000000102</v>
      </c>
    </row>
    <row r="639" spans="1:23" s="251" customFormat="1" x14ac:dyDescent="0.3">
      <c r="B639" s="252">
        <v>45084</v>
      </c>
      <c r="C639" s="251">
        <v>79.099999999999994</v>
      </c>
      <c r="D639" s="251">
        <v>82.18</v>
      </c>
      <c r="E639" s="251">
        <v>78.37</v>
      </c>
      <c r="F639" s="251">
        <v>81.81</v>
      </c>
      <c r="G639" s="253">
        <v>844</v>
      </c>
      <c r="H639" s="251" t="s">
        <v>23</v>
      </c>
      <c r="I639" s="254">
        <v>79.444000000000003</v>
      </c>
      <c r="J639" s="255">
        <v>81.64</v>
      </c>
      <c r="K639" s="251">
        <v>84.19</v>
      </c>
      <c r="L639" s="251">
        <v>80.08</v>
      </c>
      <c r="M639" s="251">
        <v>83.54</v>
      </c>
      <c r="N639" s="251">
        <v>83.82</v>
      </c>
      <c r="O639" s="253">
        <v>23435</v>
      </c>
      <c r="P639" s="254">
        <v>81.943600000000004</v>
      </c>
      <c r="Q639" s="253">
        <v>255965</v>
      </c>
      <c r="R639" s="256">
        <f t="shared" si="45"/>
        <v>1957759.9000000001</v>
      </c>
      <c r="S639" s="257">
        <f t="shared" si="47"/>
        <v>2.2897024611240324E-2</v>
      </c>
      <c r="T639" s="258">
        <f t="shared" si="48"/>
        <v>1.8700000000000045</v>
      </c>
      <c r="U639" s="259">
        <f t="shared" si="49"/>
        <v>-3.0000000000001137E-2</v>
      </c>
      <c r="V639" s="258">
        <f t="shared" si="46"/>
        <v>4.1099999999999994</v>
      </c>
      <c r="W639" s="251" t="s">
        <v>93</v>
      </c>
    </row>
    <row r="640" spans="1:23" s="251" customFormat="1" x14ac:dyDescent="0.3">
      <c r="B640" s="252">
        <v>45085</v>
      </c>
      <c r="C640" s="251">
        <v>81.489999999999995</v>
      </c>
      <c r="D640" s="251">
        <v>83.13</v>
      </c>
      <c r="E640" s="251">
        <v>81.41</v>
      </c>
      <c r="F640" s="251">
        <v>82.19</v>
      </c>
      <c r="G640" s="253">
        <v>1195</v>
      </c>
      <c r="H640" s="251" t="s">
        <v>23</v>
      </c>
      <c r="I640" s="254">
        <v>82.370699999999999</v>
      </c>
      <c r="J640" s="255">
        <v>83.99</v>
      </c>
      <c r="K640" s="251">
        <v>84.95</v>
      </c>
      <c r="L640" s="251">
        <v>82.55</v>
      </c>
      <c r="M640" s="251">
        <v>83.99</v>
      </c>
      <c r="N640" s="251">
        <v>83.3</v>
      </c>
      <c r="O640" s="253">
        <v>16905</v>
      </c>
      <c r="P640" s="254">
        <v>83.808199999999999</v>
      </c>
      <c r="Q640" s="253">
        <v>256590</v>
      </c>
      <c r="R640" s="256">
        <f t="shared" si="45"/>
        <v>1419850.95</v>
      </c>
      <c r="S640" s="257">
        <f t="shared" si="47"/>
        <v>5.3866411299974271E-3</v>
      </c>
      <c r="T640" s="258">
        <f t="shared" si="48"/>
        <v>0.44999999999998863</v>
      </c>
      <c r="U640" s="259">
        <f t="shared" si="49"/>
        <v>0.44999999999998863</v>
      </c>
      <c r="V640" s="258">
        <f t="shared" si="46"/>
        <v>2.4000000000000057</v>
      </c>
    </row>
    <row r="641" spans="1:23" s="270" customFormat="1" x14ac:dyDescent="0.3">
      <c r="A641" s="74">
        <f>+M641/M636-1</f>
        <v>9.8746676794531085E-2</v>
      </c>
      <c r="B641" s="269">
        <v>45086</v>
      </c>
      <c r="C641" s="270">
        <v>82.22</v>
      </c>
      <c r="D641" s="270">
        <v>85.35</v>
      </c>
      <c r="E641" s="270">
        <v>81.849999999999994</v>
      </c>
      <c r="F641" s="270">
        <v>84.93</v>
      </c>
      <c r="G641" s="271">
        <v>593</v>
      </c>
      <c r="H641" s="270" t="s">
        <v>23</v>
      </c>
      <c r="I641" s="272">
        <v>83.518000000000001</v>
      </c>
      <c r="J641" s="273">
        <v>83.44</v>
      </c>
      <c r="K641" s="270">
        <v>87.3</v>
      </c>
      <c r="L641" s="270">
        <v>83.44</v>
      </c>
      <c r="M641" s="270">
        <v>86.79</v>
      </c>
      <c r="N641" s="270">
        <v>86.01</v>
      </c>
      <c r="O641" s="271">
        <v>21343</v>
      </c>
      <c r="P641" s="272">
        <v>85.644400000000005</v>
      </c>
      <c r="Q641" s="271">
        <v>253915</v>
      </c>
      <c r="R641" s="274">
        <f t="shared" si="45"/>
        <v>1852358.9700000002</v>
      </c>
      <c r="S641" s="275">
        <f t="shared" si="47"/>
        <v>3.3337302059769147E-2</v>
      </c>
      <c r="T641" s="276">
        <f t="shared" si="48"/>
        <v>2.8000000000000114</v>
      </c>
      <c r="U641" s="277">
        <f t="shared" si="49"/>
        <v>-0.54999999999999716</v>
      </c>
      <c r="V641" s="276">
        <f t="shared" si="46"/>
        <v>3.8599999999999994</v>
      </c>
      <c r="W641" s="270" t="s">
        <v>94</v>
      </c>
    </row>
    <row r="642" spans="1:23" s="251" customFormat="1" x14ac:dyDescent="0.3">
      <c r="B642" s="252">
        <v>45089</v>
      </c>
      <c r="C642" s="251">
        <v>84.51</v>
      </c>
      <c r="D642" s="251">
        <v>86.35</v>
      </c>
      <c r="E642" s="251">
        <v>83.1</v>
      </c>
      <c r="F642" s="251">
        <v>85.95</v>
      </c>
      <c r="G642" s="253">
        <v>1478</v>
      </c>
      <c r="H642" s="251" t="s">
        <v>23</v>
      </c>
      <c r="I642" s="254">
        <v>84.571700000000007</v>
      </c>
      <c r="J642" s="255">
        <v>86.53</v>
      </c>
      <c r="K642" s="251">
        <v>88.46</v>
      </c>
      <c r="L642" s="251">
        <v>84.88</v>
      </c>
      <c r="M642" s="251">
        <v>87.82</v>
      </c>
      <c r="N642" s="251">
        <v>88.12</v>
      </c>
      <c r="O642" s="253">
        <v>20585</v>
      </c>
      <c r="P642" s="254">
        <v>86.692800000000005</v>
      </c>
      <c r="Q642" s="253">
        <v>252269</v>
      </c>
      <c r="R642" s="256">
        <f t="shared" si="45"/>
        <v>1807774.7</v>
      </c>
      <c r="S642" s="257">
        <f t="shared" si="47"/>
        <v>1.1867726696623837E-2</v>
      </c>
      <c r="T642" s="258">
        <f t="shared" si="48"/>
        <v>1.0299999999999869</v>
      </c>
      <c r="U642" s="259">
        <f t="shared" si="49"/>
        <v>-0.26000000000000512</v>
      </c>
      <c r="V642" s="258">
        <f t="shared" si="46"/>
        <v>3.5799999999999983</v>
      </c>
    </row>
    <row r="643" spans="1:23" s="251" customFormat="1" x14ac:dyDescent="0.3">
      <c r="B643" s="252">
        <v>45090</v>
      </c>
      <c r="C643" s="251">
        <v>86.55</v>
      </c>
      <c r="D643" s="251">
        <v>88.77</v>
      </c>
      <c r="E643" s="251">
        <v>85.14</v>
      </c>
      <c r="F643" s="251">
        <v>88</v>
      </c>
      <c r="G643" s="253">
        <v>1919</v>
      </c>
      <c r="H643" s="251" t="s">
        <v>23</v>
      </c>
      <c r="I643" s="254">
        <v>86.671499999999995</v>
      </c>
      <c r="J643" s="255">
        <v>88</v>
      </c>
      <c r="K643" s="279">
        <v>91.05</v>
      </c>
      <c r="L643" s="251">
        <v>86.91</v>
      </c>
      <c r="M643" s="251">
        <v>89.9</v>
      </c>
      <c r="N643" s="251">
        <v>90.7</v>
      </c>
      <c r="O643" s="253">
        <v>34523</v>
      </c>
      <c r="P643" s="254">
        <v>88.883600000000001</v>
      </c>
      <c r="Q643" s="253">
        <v>249516</v>
      </c>
      <c r="R643" s="256">
        <f t="shared" si="45"/>
        <v>3103617.7</v>
      </c>
      <c r="S643" s="257">
        <f t="shared" si="47"/>
        <v>2.3684809838305787E-2</v>
      </c>
      <c r="T643" s="258">
        <f t="shared" si="48"/>
        <v>2.0800000000000125</v>
      </c>
      <c r="U643" s="259">
        <f t="shared" si="49"/>
        <v>0.18000000000000682</v>
      </c>
      <c r="V643" s="258">
        <f t="shared" si="46"/>
        <v>4.1400000000000006</v>
      </c>
    </row>
    <row r="644" spans="1:23" s="251" customFormat="1" x14ac:dyDescent="0.3">
      <c r="B644" s="252">
        <v>45091</v>
      </c>
      <c r="C644" s="251">
        <v>88.84</v>
      </c>
      <c r="D644" s="251">
        <v>92.19</v>
      </c>
      <c r="E644" s="251">
        <v>88.83</v>
      </c>
      <c r="F644" s="251">
        <v>91.42</v>
      </c>
      <c r="G644" s="253">
        <v>1749</v>
      </c>
      <c r="H644" s="251" t="s">
        <v>23</v>
      </c>
      <c r="I644" s="254">
        <v>91.054100000000005</v>
      </c>
      <c r="J644" s="255">
        <v>90.39</v>
      </c>
      <c r="K644" s="278">
        <v>94.11</v>
      </c>
      <c r="L644" s="251">
        <v>89.91</v>
      </c>
      <c r="M644" s="251">
        <v>93.32</v>
      </c>
      <c r="N644" s="251">
        <v>93.6</v>
      </c>
      <c r="O644" s="253">
        <v>35045</v>
      </c>
      <c r="P644" s="254">
        <v>92.699700000000007</v>
      </c>
      <c r="Q644" s="253">
        <v>248701</v>
      </c>
      <c r="R644" s="256">
        <f t="shared" si="45"/>
        <v>3270399.4</v>
      </c>
      <c r="S644" s="257">
        <f t="shared" si="47"/>
        <v>3.8042269187986477E-2</v>
      </c>
      <c r="T644" s="258">
        <f t="shared" si="48"/>
        <v>3.4199999999999875</v>
      </c>
      <c r="U644" s="259">
        <f t="shared" si="49"/>
        <v>0.48999999999999488</v>
      </c>
      <c r="V644" s="258">
        <f t="shared" si="46"/>
        <v>4.2000000000000028</v>
      </c>
      <c r="W644" s="251" t="s">
        <v>95</v>
      </c>
    </row>
    <row r="645" spans="1:23" s="251" customFormat="1" x14ac:dyDescent="0.3">
      <c r="B645" s="252">
        <v>45092</v>
      </c>
      <c r="C645" s="251">
        <v>91.36</v>
      </c>
      <c r="D645" s="251">
        <v>93.02</v>
      </c>
      <c r="E645" s="251">
        <v>90.54</v>
      </c>
      <c r="F645" s="251">
        <v>91.33</v>
      </c>
      <c r="G645" s="253">
        <v>3957</v>
      </c>
      <c r="H645" s="251" t="s">
        <v>23</v>
      </c>
      <c r="I645" s="254">
        <v>92.078299999999999</v>
      </c>
      <c r="J645" s="255">
        <v>93.5</v>
      </c>
      <c r="K645" s="280">
        <v>95.25</v>
      </c>
      <c r="L645" s="251">
        <v>91.4</v>
      </c>
      <c r="M645" s="251">
        <v>93.26</v>
      </c>
      <c r="N645" s="251">
        <v>92.81</v>
      </c>
      <c r="O645" s="253">
        <v>33891</v>
      </c>
      <c r="P645" s="254">
        <v>93.4679</v>
      </c>
      <c r="Q645" s="253">
        <v>247372</v>
      </c>
      <c r="R645" s="256">
        <f t="shared" si="45"/>
        <v>3160674.66</v>
      </c>
      <c r="S645" s="257">
        <f t="shared" si="47"/>
        <v>-6.4294899271311046E-4</v>
      </c>
      <c r="T645" s="258">
        <f t="shared" si="48"/>
        <v>-5.9999999999988063E-2</v>
      </c>
      <c r="U645" s="259">
        <f t="shared" si="49"/>
        <v>0.18000000000000682</v>
      </c>
      <c r="V645" s="258">
        <f t="shared" si="46"/>
        <v>3.8499999999999943</v>
      </c>
    </row>
    <row r="646" spans="1:23" s="270" customFormat="1" x14ac:dyDescent="0.3">
      <c r="A646" s="74">
        <f>+M646/M641-1</f>
        <v>6.4062680032261676E-2</v>
      </c>
      <c r="B646" s="269">
        <v>45093</v>
      </c>
      <c r="C646" s="270">
        <v>90.19</v>
      </c>
      <c r="D646" s="270">
        <v>90.66</v>
      </c>
      <c r="E646" s="270">
        <v>88.7</v>
      </c>
      <c r="F646" s="270">
        <v>90.4</v>
      </c>
      <c r="G646" s="271">
        <v>1787</v>
      </c>
      <c r="H646" s="270" t="s">
        <v>23</v>
      </c>
      <c r="I646" s="272">
        <v>89.295299999999997</v>
      </c>
      <c r="J646" s="273">
        <v>92.92</v>
      </c>
      <c r="K646" s="270">
        <v>93.2</v>
      </c>
      <c r="L646" s="270">
        <v>90.5</v>
      </c>
      <c r="M646" s="270">
        <v>92.35</v>
      </c>
      <c r="N646" s="270">
        <v>91.93</v>
      </c>
      <c r="O646" s="271">
        <v>21954</v>
      </c>
      <c r="P646" s="272">
        <v>91.728099999999998</v>
      </c>
      <c r="Q646" s="271">
        <v>249414</v>
      </c>
      <c r="R646" s="274">
        <f t="shared" si="45"/>
        <v>2027451.9</v>
      </c>
      <c r="S646" s="275">
        <f t="shared" si="47"/>
        <v>-9.7576667381514826E-3</v>
      </c>
      <c r="T646" s="276">
        <f t="shared" si="48"/>
        <v>-0.9100000000000108</v>
      </c>
      <c r="U646" s="281">
        <f t="shared" si="49"/>
        <v>-0.34000000000000341</v>
      </c>
      <c r="V646" s="276">
        <f t="shared" si="46"/>
        <v>2.7000000000000028</v>
      </c>
      <c r="W646" s="270" t="s">
        <v>96</v>
      </c>
    </row>
    <row r="647" spans="1:23" s="251" customFormat="1" x14ac:dyDescent="0.3">
      <c r="B647" s="252">
        <v>45096</v>
      </c>
      <c r="C647" s="251">
        <v>89.02</v>
      </c>
      <c r="D647" s="251">
        <v>90.87</v>
      </c>
      <c r="E647" s="251">
        <v>88.67</v>
      </c>
      <c r="F647" s="251">
        <v>90.16</v>
      </c>
      <c r="G647" s="253">
        <v>2499</v>
      </c>
      <c r="H647" s="251" t="s">
        <v>23</v>
      </c>
      <c r="I647" s="254">
        <v>89.455100000000002</v>
      </c>
      <c r="J647" s="255">
        <v>91.7</v>
      </c>
      <c r="K647" s="251">
        <v>93.81</v>
      </c>
      <c r="L647" s="251">
        <v>90.3</v>
      </c>
      <c r="M647" s="251">
        <v>92.15</v>
      </c>
      <c r="N647" s="251">
        <v>93.15</v>
      </c>
      <c r="O647" s="253">
        <v>17389</v>
      </c>
      <c r="P647" s="254">
        <v>91.662999999999997</v>
      </c>
      <c r="Q647" s="253">
        <v>250280</v>
      </c>
      <c r="R647" s="256">
        <f t="shared" ref="R647:R710" si="50">+M647*O647</f>
        <v>1602396.35</v>
      </c>
      <c r="S647" s="257">
        <f t="shared" si="47"/>
        <v>-2.1656740660529472E-3</v>
      </c>
      <c r="T647" s="258">
        <f t="shared" si="48"/>
        <v>-0.19999999999998863</v>
      </c>
      <c r="U647" s="282">
        <f t="shared" si="49"/>
        <v>-0.64999999999999147</v>
      </c>
      <c r="V647" s="258">
        <f t="shared" ref="V647:V710" si="51">+K647-L647</f>
        <v>3.5100000000000051</v>
      </c>
    </row>
    <row r="648" spans="1:23" s="251" customFormat="1" x14ac:dyDescent="0.3">
      <c r="B648" s="252">
        <v>45097</v>
      </c>
      <c r="C648" s="251">
        <v>91.59</v>
      </c>
      <c r="D648" s="251">
        <v>93.97</v>
      </c>
      <c r="E648" s="251">
        <v>90.9</v>
      </c>
      <c r="F648" s="251">
        <v>92.82</v>
      </c>
      <c r="G648" s="253">
        <v>2157</v>
      </c>
      <c r="H648" s="251" t="s">
        <v>23</v>
      </c>
      <c r="I648" s="254">
        <v>92.055899999999994</v>
      </c>
      <c r="J648" s="255">
        <v>93.09</v>
      </c>
      <c r="K648" s="278">
        <v>96</v>
      </c>
      <c r="L648" s="251">
        <v>92.85</v>
      </c>
      <c r="M648" s="251">
        <v>94.85</v>
      </c>
      <c r="N648" s="251">
        <v>94.5</v>
      </c>
      <c r="O648" s="253">
        <v>26755</v>
      </c>
      <c r="P648" s="254">
        <v>94.559600000000003</v>
      </c>
      <c r="Q648" s="253">
        <v>249934</v>
      </c>
      <c r="R648" s="256">
        <f t="shared" si="50"/>
        <v>2537711.75</v>
      </c>
      <c r="S648" s="257">
        <f t="shared" ref="S648:S711" si="52">+M648/M647-1</f>
        <v>2.9300054259359554E-2</v>
      </c>
      <c r="T648" s="258">
        <f t="shared" ref="T648:T711" si="53">+M648-M647</f>
        <v>2.6999999999999886</v>
      </c>
      <c r="U648" s="259">
        <f t="shared" ref="U648:U711" si="54">+J648-M647</f>
        <v>0.93999999999999773</v>
      </c>
      <c r="V648" s="258">
        <f t="shared" si="51"/>
        <v>3.1500000000000057</v>
      </c>
    </row>
    <row r="649" spans="1:23" s="251" customFormat="1" x14ac:dyDescent="0.3">
      <c r="B649" s="252">
        <v>45098</v>
      </c>
      <c r="C649" s="251">
        <v>93.16</v>
      </c>
      <c r="D649" s="251">
        <v>93.16</v>
      </c>
      <c r="E649" s="251">
        <v>88.45</v>
      </c>
      <c r="F649" s="251">
        <v>88.55</v>
      </c>
      <c r="G649" s="253">
        <v>1055</v>
      </c>
      <c r="H649" s="251" t="s">
        <v>23</v>
      </c>
      <c r="I649" s="254">
        <v>90.782799999999995</v>
      </c>
      <c r="J649" s="255">
        <v>94.41</v>
      </c>
      <c r="K649" s="251">
        <v>95.4</v>
      </c>
      <c r="L649" s="251">
        <v>90.39</v>
      </c>
      <c r="M649" s="251">
        <v>90.55</v>
      </c>
      <c r="N649" s="251">
        <v>90.77</v>
      </c>
      <c r="O649" s="253">
        <v>32246</v>
      </c>
      <c r="P649" s="254">
        <v>92.351500000000001</v>
      </c>
      <c r="Q649" s="253">
        <v>254157</v>
      </c>
      <c r="R649" s="256">
        <f t="shared" si="50"/>
        <v>2919875.3</v>
      </c>
      <c r="S649" s="257">
        <f t="shared" si="52"/>
        <v>-4.5334739061676288E-2</v>
      </c>
      <c r="T649" s="258">
        <f t="shared" si="53"/>
        <v>-4.2999999999999972</v>
      </c>
      <c r="U649" s="259">
        <f t="shared" si="54"/>
        <v>-0.43999999999999773</v>
      </c>
      <c r="V649" s="258">
        <f t="shared" si="51"/>
        <v>5.0100000000000051</v>
      </c>
      <c r="W649" s="251" t="s">
        <v>97</v>
      </c>
    </row>
    <row r="650" spans="1:23" s="251" customFormat="1" x14ac:dyDescent="0.3">
      <c r="B650" s="252">
        <v>45099</v>
      </c>
      <c r="C650" s="251">
        <v>88.65</v>
      </c>
      <c r="D650" s="251">
        <v>88.65</v>
      </c>
      <c r="E650" s="251">
        <v>86.4</v>
      </c>
      <c r="F650" s="251">
        <v>88.16</v>
      </c>
      <c r="G650" s="253">
        <v>2675</v>
      </c>
      <c r="H650" s="251" t="s">
        <v>23</v>
      </c>
      <c r="I650" s="254">
        <v>87.033100000000005</v>
      </c>
      <c r="J650" s="255">
        <v>90.28</v>
      </c>
      <c r="K650" s="251">
        <v>91.29</v>
      </c>
      <c r="L650" s="279">
        <v>88.33</v>
      </c>
      <c r="M650" s="251">
        <v>90.15</v>
      </c>
      <c r="N650" s="251">
        <v>90.78</v>
      </c>
      <c r="O650" s="253">
        <v>22798</v>
      </c>
      <c r="P650" s="254">
        <v>89.61</v>
      </c>
      <c r="Q650" s="253">
        <v>256521</v>
      </c>
      <c r="R650" s="256">
        <f t="shared" si="50"/>
        <v>2055239.7000000002</v>
      </c>
      <c r="S650" s="257">
        <f t="shared" si="52"/>
        <v>-4.4174489232466918E-3</v>
      </c>
      <c r="T650" s="258">
        <f t="shared" si="53"/>
        <v>-0.39999999999999147</v>
      </c>
      <c r="U650" s="259">
        <f t="shared" si="54"/>
        <v>-0.26999999999999602</v>
      </c>
      <c r="V650" s="258">
        <f t="shared" si="51"/>
        <v>2.960000000000008</v>
      </c>
    </row>
    <row r="651" spans="1:23" s="270" customFormat="1" x14ac:dyDescent="0.3">
      <c r="A651" s="74">
        <f>+M651/M646-1</f>
        <v>-4.8402815376285879E-2</v>
      </c>
      <c r="B651" s="269">
        <v>45100</v>
      </c>
      <c r="C651" s="270">
        <v>87.9</v>
      </c>
      <c r="D651" s="270">
        <v>88.45</v>
      </c>
      <c r="E651" s="270">
        <v>85.65</v>
      </c>
      <c r="F651" s="270">
        <v>85.9</v>
      </c>
      <c r="G651" s="271">
        <v>1498</v>
      </c>
      <c r="H651" s="270" t="s">
        <v>23</v>
      </c>
      <c r="I651" s="272">
        <v>87.254499999999993</v>
      </c>
      <c r="J651" s="273">
        <v>90.9</v>
      </c>
      <c r="K651" s="270">
        <v>90.9</v>
      </c>
      <c r="L651" s="270">
        <v>87.55</v>
      </c>
      <c r="M651" s="270">
        <v>87.88</v>
      </c>
      <c r="N651" s="270">
        <v>87.52</v>
      </c>
      <c r="O651" s="271">
        <v>17974</v>
      </c>
      <c r="P651" s="272">
        <v>89.224400000000003</v>
      </c>
      <c r="Q651" s="271">
        <v>256407</v>
      </c>
      <c r="R651" s="274">
        <f t="shared" si="50"/>
        <v>1579555.1199999999</v>
      </c>
      <c r="S651" s="275">
        <f t="shared" si="52"/>
        <v>-2.5180255130338391E-2</v>
      </c>
      <c r="T651" s="276">
        <f t="shared" si="53"/>
        <v>-2.2700000000000102</v>
      </c>
      <c r="U651" s="281">
        <f t="shared" si="54"/>
        <v>0.75</v>
      </c>
      <c r="V651" s="276">
        <f t="shared" si="51"/>
        <v>3.3500000000000085</v>
      </c>
    </row>
    <row r="652" spans="1:23" s="251" customFormat="1" x14ac:dyDescent="0.3">
      <c r="B652" s="252">
        <v>45103</v>
      </c>
      <c r="C652" s="251">
        <v>87.14</v>
      </c>
      <c r="D652" s="251">
        <v>87.14</v>
      </c>
      <c r="E652" s="251">
        <v>83.92</v>
      </c>
      <c r="F652" s="251">
        <v>84.3</v>
      </c>
      <c r="G652" s="253">
        <v>923</v>
      </c>
      <c r="H652" s="251" t="s">
        <v>23</v>
      </c>
      <c r="I652" s="254">
        <v>85.529799999999994</v>
      </c>
      <c r="J652" s="255">
        <v>87.69</v>
      </c>
      <c r="K652" s="251">
        <v>89.74</v>
      </c>
      <c r="L652" s="279">
        <v>85.85</v>
      </c>
      <c r="M652" s="251">
        <v>86.25</v>
      </c>
      <c r="N652" s="251">
        <v>86.45</v>
      </c>
      <c r="O652" s="253">
        <v>20614</v>
      </c>
      <c r="P652" s="254">
        <v>87.426100000000005</v>
      </c>
      <c r="Q652" s="253">
        <v>257719</v>
      </c>
      <c r="R652" s="256">
        <f t="shared" si="50"/>
        <v>1777957.5</v>
      </c>
      <c r="S652" s="257">
        <f t="shared" si="52"/>
        <v>-1.854802002730993E-2</v>
      </c>
      <c r="T652" s="258">
        <f t="shared" si="53"/>
        <v>-1.6299999999999955</v>
      </c>
      <c r="U652" s="282">
        <f t="shared" si="54"/>
        <v>-0.18999999999999773</v>
      </c>
      <c r="V652" s="258">
        <f t="shared" si="51"/>
        <v>3.8900000000000006</v>
      </c>
    </row>
    <row r="653" spans="1:23" s="251" customFormat="1" x14ac:dyDescent="0.3">
      <c r="B653" s="252">
        <v>45104</v>
      </c>
      <c r="C653" s="251">
        <v>84.72</v>
      </c>
      <c r="D653" s="251">
        <v>87.05</v>
      </c>
      <c r="E653" s="251">
        <v>84.7</v>
      </c>
      <c r="F653" s="251">
        <v>86.87</v>
      </c>
      <c r="G653" s="253">
        <v>1921</v>
      </c>
      <c r="H653" s="251" t="s">
        <v>23</v>
      </c>
      <c r="I653" s="254">
        <v>85.731200000000001</v>
      </c>
      <c r="J653" s="255">
        <v>86.56</v>
      </c>
      <c r="K653" s="251">
        <v>89.19</v>
      </c>
      <c r="L653" s="279">
        <v>85.8</v>
      </c>
      <c r="M653" s="251">
        <v>88.85</v>
      </c>
      <c r="N653" s="251">
        <v>89.05</v>
      </c>
      <c r="O653" s="253">
        <v>18604</v>
      </c>
      <c r="P653" s="254">
        <v>87.537800000000004</v>
      </c>
      <c r="Q653" s="253">
        <v>256360</v>
      </c>
      <c r="R653" s="256">
        <f t="shared" si="50"/>
        <v>1652965.4</v>
      </c>
      <c r="S653" s="257">
        <f t="shared" si="52"/>
        <v>3.0144927536231769E-2</v>
      </c>
      <c r="T653" s="258">
        <f t="shared" si="53"/>
        <v>2.5999999999999943</v>
      </c>
      <c r="U653" s="259">
        <f t="shared" si="54"/>
        <v>0.31000000000000227</v>
      </c>
      <c r="V653" s="258">
        <f t="shared" si="51"/>
        <v>3.3900000000000006</v>
      </c>
    </row>
    <row r="654" spans="1:23" s="251" customFormat="1" x14ac:dyDescent="0.3">
      <c r="B654" s="252">
        <v>45105</v>
      </c>
      <c r="C654" s="251">
        <v>86.65</v>
      </c>
      <c r="D654" s="251">
        <v>87.3</v>
      </c>
      <c r="E654" s="251">
        <v>85.15</v>
      </c>
      <c r="F654" s="251">
        <v>85.78</v>
      </c>
      <c r="G654" s="253">
        <v>2218</v>
      </c>
      <c r="H654" s="251" t="s">
        <v>23</v>
      </c>
      <c r="I654" s="254">
        <v>85.968999999999994</v>
      </c>
      <c r="J654" s="255">
        <v>89.09</v>
      </c>
      <c r="K654" s="251">
        <v>89.7</v>
      </c>
      <c r="L654" s="251">
        <v>86.93</v>
      </c>
      <c r="M654" s="251">
        <v>87.72</v>
      </c>
      <c r="N654" s="251">
        <v>88.16</v>
      </c>
      <c r="O654" s="253">
        <v>17543</v>
      </c>
      <c r="P654" s="254">
        <v>87.884600000000006</v>
      </c>
      <c r="Q654" s="253">
        <v>259376</v>
      </c>
      <c r="R654" s="256">
        <f t="shared" si="50"/>
        <v>1538871.96</v>
      </c>
      <c r="S654" s="257">
        <f t="shared" si="52"/>
        <v>-1.2718064153066866E-2</v>
      </c>
      <c r="T654" s="258">
        <f t="shared" si="53"/>
        <v>-1.1299999999999955</v>
      </c>
      <c r="U654" s="259">
        <f t="shared" si="54"/>
        <v>0.24000000000000909</v>
      </c>
      <c r="V654" s="258">
        <f t="shared" si="51"/>
        <v>2.769999999999996</v>
      </c>
      <c r="W654" s="251" t="s">
        <v>98</v>
      </c>
    </row>
    <row r="655" spans="1:23" s="251" customFormat="1" x14ac:dyDescent="0.3">
      <c r="B655" s="252">
        <v>45106</v>
      </c>
      <c r="C655" s="251">
        <v>85.92</v>
      </c>
      <c r="D655" s="251">
        <v>86.7</v>
      </c>
      <c r="E655" s="251">
        <v>85.87</v>
      </c>
      <c r="F655" s="251">
        <v>85.94</v>
      </c>
      <c r="G655" s="253">
        <v>4750</v>
      </c>
      <c r="H655" s="251" t="s">
        <v>23</v>
      </c>
      <c r="I655" s="254">
        <v>86.409899999999993</v>
      </c>
      <c r="J655" s="255">
        <v>87.23</v>
      </c>
      <c r="K655" s="251">
        <v>88.82</v>
      </c>
      <c r="L655" s="251">
        <v>87.1</v>
      </c>
      <c r="M655" s="251">
        <v>87.89</v>
      </c>
      <c r="N655" s="251">
        <v>88.1</v>
      </c>
      <c r="O655" s="253">
        <v>15214</v>
      </c>
      <c r="P655" s="254">
        <v>88.153599999999997</v>
      </c>
      <c r="Q655" s="253">
        <v>259229</v>
      </c>
      <c r="R655" s="256">
        <f t="shared" si="50"/>
        <v>1337158.46</v>
      </c>
      <c r="S655" s="257">
        <f t="shared" si="52"/>
        <v>1.9379844961240345E-3</v>
      </c>
      <c r="T655" s="258">
        <f t="shared" si="53"/>
        <v>0.17000000000000171</v>
      </c>
      <c r="U655" s="282">
        <f t="shared" si="54"/>
        <v>-0.48999999999999488</v>
      </c>
      <c r="V655" s="258">
        <f t="shared" si="51"/>
        <v>1.7199999999999989</v>
      </c>
    </row>
    <row r="656" spans="1:23" s="270" customFormat="1" x14ac:dyDescent="0.3">
      <c r="A656" s="74">
        <f>+M656/M651-1</f>
        <v>1.3654984069185305E-2</v>
      </c>
      <c r="B656" s="269">
        <v>45107</v>
      </c>
      <c r="C656" s="270">
        <v>85.89</v>
      </c>
      <c r="D656" s="270">
        <v>87.5</v>
      </c>
      <c r="E656" s="270">
        <v>85.26</v>
      </c>
      <c r="F656" s="270">
        <v>87.17</v>
      </c>
      <c r="G656" s="271">
        <v>1992</v>
      </c>
      <c r="H656" s="270" t="s">
        <v>23</v>
      </c>
      <c r="I656" s="272">
        <v>85.803700000000006</v>
      </c>
      <c r="J656" s="273">
        <v>88.1</v>
      </c>
      <c r="K656" s="270">
        <v>89.61</v>
      </c>
      <c r="L656" s="270">
        <v>87.11</v>
      </c>
      <c r="M656" s="270">
        <v>89.08</v>
      </c>
      <c r="N656" s="270">
        <v>89.49</v>
      </c>
      <c r="O656" s="271">
        <v>18164</v>
      </c>
      <c r="P656" s="272">
        <v>88.355800000000002</v>
      </c>
      <c r="Q656" s="271">
        <v>259282</v>
      </c>
      <c r="R656" s="274">
        <f t="shared" si="50"/>
        <v>1618049.1199999999</v>
      </c>
      <c r="S656" s="275">
        <f t="shared" si="52"/>
        <v>1.3539651837524147E-2</v>
      </c>
      <c r="T656" s="276">
        <f t="shared" si="53"/>
        <v>1.1899999999999977</v>
      </c>
      <c r="U656" s="281">
        <f t="shared" si="54"/>
        <v>0.20999999999999375</v>
      </c>
      <c r="V656" s="276">
        <f t="shared" si="51"/>
        <v>2.5</v>
      </c>
    </row>
    <row r="657" spans="1:23" s="284" customFormat="1" x14ac:dyDescent="0.3">
      <c r="B657" s="283">
        <v>45110</v>
      </c>
      <c r="C657" s="284">
        <v>87.38</v>
      </c>
      <c r="D657" s="284">
        <v>87.88</v>
      </c>
      <c r="E657" s="284">
        <v>85.35</v>
      </c>
      <c r="F657" s="284">
        <v>85.47</v>
      </c>
      <c r="G657" s="285">
        <v>5434</v>
      </c>
      <c r="H657" s="284" t="s">
        <v>23</v>
      </c>
      <c r="I657" s="286">
        <v>86.549700000000001</v>
      </c>
      <c r="J657" s="287">
        <v>89.13</v>
      </c>
      <c r="K657" s="284">
        <v>89.85</v>
      </c>
      <c r="L657" s="284">
        <v>87.18</v>
      </c>
      <c r="M657" s="284">
        <v>87.32</v>
      </c>
      <c r="N657" s="284">
        <v>87.57</v>
      </c>
      <c r="O657" s="285">
        <v>14968</v>
      </c>
      <c r="P657" s="286">
        <v>88.300299999999993</v>
      </c>
      <c r="Q657" s="285">
        <v>260370</v>
      </c>
      <c r="R657" s="288">
        <f t="shared" si="50"/>
        <v>1307005.76</v>
      </c>
      <c r="S657" s="289">
        <f t="shared" si="52"/>
        <v>-1.9757521329142436E-2</v>
      </c>
      <c r="T657" s="290">
        <f t="shared" si="53"/>
        <v>-1.7600000000000051</v>
      </c>
      <c r="U657" s="291">
        <f t="shared" si="54"/>
        <v>4.9999999999997158E-2</v>
      </c>
      <c r="V657" s="290">
        <f t="shared" si="51"/>
        <v>2.6699999999999875</v>
      </c>
      <c r="W657" s="284" t="s">
        <v>99</v>
      </c>
    </row>
    <row r="658" spans="1:23" s="284" customFormat="1" x14ac:dyDescent="0.3">
      <c r="B658" s="283">
        <v>45111</v>
      </c>
      <c r="C658" s="284">
        <v>85.39</v>
      </c>
      <c r="D658" s="284">
        <v>86.17</v>
      </c>
      <c r="E658" s="284">
        <v>84.86</v>
      </c>
      <c r="F658" s="284">
        <v>85.45</v>
      </c>
      <c r="G658" s="285">
        <v>2473</v>
      </c>
      <c r="H658" s="284" t="s">
        <v>23</v>
      </c>
      <c r="I658" s="286">
        <v>85.426500000000004</v>
      </c>
      <c r="J658" s="287">
        <v>87.41</v>
      </c>
      <c r="K658" s="284">
        <v>88.1</v>
      </c>
      <c r="L658" s="284">
        <v>86.68</v>
      </c>
      <c r="M658" s="284">
        <v>87.25</v>
      </c>
      <c r="N658" s="284">
        <v>87.57</v>
      </c>
      <c r="O658" s="285">
        <v>13649</v>
      </c>
      <c r="P658" s="286">
        <v>87.363900000000001</v>
      </c>
      <c r="Q658" s="285">
        <v>261735</v>
      </c>
      <c r="R658" s="288">
        <f t="shared" si="50"/>
        <v>1190875.25</v>
      </c>
      <c r="S658" s="289">
        <f t="shared" si="52"/>
        <v>-8.0164910673374834E-4</v>
      </c>
      <c r="T658" s="290">
        <f t="shared" si="53"/>
        <v>-6.9999999999993179E-2</v>
      </c>
      <c r="U658" s="291">
        <f t="shared" si="54"/>
        <v>9.0000000000003411E-2</v>
      </c>
      <c r="V658" s="290">
        <f t="shared" si="51"/>
        <v>1.4199999999999875</v>
      </c>
    </row>
    <row r="659" spans="1:23" s="284" customFormat="1" x14ac:dyDescent="0.3">
      <c r="B659" s="283">
        <v>45112</v>
      </c>
      <c r="C659" s="284">
        <v>84.99</v>
      </c>
      <c r="D659" s="284">
        <v>84.99</v>
      </c>
      <c r="E659" s="284">
        <v>84</v>
      </c>
      <c r="F659" s="284">
        <v>84.08</v>
      </c>
      <c r="G659" s="285">
        <v>2092</v>
      </c>
      <c r="H659" s="284" t="s">
        <v>23</v>
      </c>
      <c r="I659" s="286">
        <v>84.56</v>
      </c>
      <c r="J659" s="287">
        <v>87.08</v>
      </c>
      <c r="K659" s="284">
        <v>87.32</v>
      </c>
      <c r="L659" s="284">
        <v>85.7</v>
      </c>
      <c r="M659" s="284">
        <v>85.81</v>
      </c>
      <c r="N659" s="284">
        <v>85.81</v>
      </c>
      <c r="O659" s="285">
        <v>18715</v>
      </c>
      <c r="P659" s="286">
        <v>86.2971</v>
      </c>
      <c r="Q659" s="285">
        <v>263768</v>
      </c>
      <c r="R659" s="288">
        <f t="shared" si="50"/>
        <v>1605934.1500000001</v>
      </c>
      <c r="S659" s="289">
        <f t="shared" si="52"/>
        <v>-1.6504297994269335E-2</v>
      </c>
      <c r="T659" s="290">
        <f t="shared" si="53"/>
        <v>-1.4399999999999977</v>
      </c>
      <c r="U659" s="291">
        <f t="shared" si="54"/>
        <v>-0.17000000000000171</v>
      </c>
      <c r="V659" s="290">
        <f t="shared" si="51"/>
        <v>1.6199999999999903</v>
      </c>
    </row>
    <row r="660" spans="1:23" s="284" customFormat="1" x14ac:dyDescent="0.3">
      <c r="B660" s="283">
        <v>45113</v>
      </c>
      <c r="C660" s="284">
        <v>83.98</v>
      </c>
      <c r="D660" s="284">
        <v>84.55</v>
      </c>
      <c r="E660" s="284">
        <v>83.68</v>
      </c>
      <c r="F660" s="284">
        <v>84.25</v>
      </c>
      <c r="G660" s="285">
        <v>4811</v>
      </c>
      <c r="H660" s="284" t="s">
        <v>23</v>
      </c>
      <c r="I660" s="286">
        <v>84.090199999999996</v>
      </c>
      <c r="J660" s="287">
        <v>85.7</v>
      </c>
      <c r="K660" s="284">
        <v>86.45</v>
      </c>
      <c r="L660" s="284">
        <v>85.33</v>
      </c>
      <c r="M660" s="284">
        <v>85.96</v>
      </c>
      <c r="N660" s="284">
        <v>86.24</v>
      </c>
      <c r="O660" s="285">
        <v>17058</v>
      </c>
      <c r="P660" s="286">
        <v>85.799300000000002</v>
      </c>
      <c r="Q660" s="285">
        <v>265501</v>
      </c>
      <c r="R660" s="288">
        <f t="shared" si="50"/>
        <v>1466305.68</v>
      </c>
      <c r="S660" s="289">
        <f t="shared" si="52"/>
        <v>1.7480480130520615E-3</v>
      </c>
      <c r="T660" s="290">
        <f t="shared" si="53"/>
        <v>0.14999999999999147</v>
      </c>
      <c r="U660" s="291">
        <f t="shared" si="54"/>
        <v>-0.10999999999999943</v>
      </c>
      <c r="V660" s="290">
        <f t="shared" si="51"/>
        <v>1.1200000000000045</v>
      </c>
    </row>
    <row r="661" spans="1:23" s="293" customFormat="1" x14ac:dyDescent="0.3">
      <c r="A661" s="74">
        <f>+M661/M656-1</f>
        <v>-3.2779524023349826E-2</v>
      </c>
      <c r="B661" s="292">
        <v>45114</v>
      </c>
      <c r="C661" s="293">
        <v>84.7</v>
      </c>
      <c r="D661" s="293">
        <v>86.05</v>
      </c>
      <c r="E661" s="293">
        <v>84.2</v>
      </c>
      <c r="F661" s="293">
        <v>84.44</v>
      </c>
      <c r="G661" s="294">
        <v>1907</v>
      </c>
      <c r="H661" s="293" t="s">
        <v>23</v>
      </c>
      <c r="I661" s="295">
        <v>84.6434</v>
      </c>
      <c r="J661" s="296">
        <v>86.27</v>
      </c>
      <c r="K661" s="293">
        <v>87.85</v>
      </c>
      <c r="L661" s="293">
        <v>85.83</v>
      </c>
      <c r="M661" s="293">
        <v>86.16</v>
      </c>
      <c r="N661" s="293">
        <v>85.93</v>
      </c>
      <c r="O661" s="294">
        <v>23495</v>
      </c>
      <c r="P661" s="295">
        <v>86.355099999999993</v>
      </c>
      <c r="Q661" s="294">
        <v>256575</v>
      </c>
      <c r="R661" s="297">
        <f t="shared" si="50"/>
        <v>2024329.2</v>
      </c>
      <c r="S661" s="298">
        <f t="shared" si="52"/>
        <v>2.32666356444855E-3</v>
      </c>
      <c r="T661" s="299">
        <f t="shared" si="53"/>
        <v>0.20000000000000284</v>
      </c>
      <c r="U661" s="300">
        <f t="shared" si="54"/>
        <v>0.31000000000000227</v>
      </c>
      <c r="V661" s="299">
        <f t="shared" si="51"/>
        <v>2.019999999999996</v>
      </c>
    </row>
    <row r="662" spans="1:23" s="284" customFormat="1" x14ac:dyDescent="0.3">
      <c r="B662" s="283">
        <v>45117</v>
      </c>
      <c r="C662" s="284">
        <v>84.35</v>
      </c>
      <c r="D662" s="284">
        <v>85.21</v>
      </c>
      <c r="E662" s="284">
        <v>83.87</v>
      </c>
      <c r="F662" s="284">
        <v>84.6</v>
      </c>
      <c r="G662" s="285">
        <v>2586</v>
      </c>
      <c r="H662" s="284" t="s">
        <v>23</v>
      </c>
      <c r="I662" s="286">
        <v>84.597499999999997</v>
      </c>
      <c r="J662" s="287">
        <v>86.16</v>
      </c>
      <c r="K662" s="284">
        <v>87.2</v>
      </c>
      <c r="L662" s="284">
        <v>85.47</v>
      </c>
      <c r="M662" s="284">
        <v>86.3</v>
      </c>
      <c r="N662" s="284">
        <v>86.31</v>
      </c>
      <c r="O662" s="285">
        <v>16824</v>
      </c>
      <c r="P662" s="286">
        <v>86.204099999999997</v>
      </c>
      <c r="Q662" s="285">
        <v>258266</v>
      </c>
      <c r="R662" s="288">
        <f t="shared" si="50"/>
        <v>1451911.2</v>
      </c>
      <c r="S662" s="289">
        <f t="shared" si="52"/>
        <v>1.6248839368615542E-3</v>
      </c>
      <c r="T662" s="290">
        <f t="shared" si="53"/>
        <v>0.14000000000000057</v>
      </c>
      <c r="U662" s="291">
        <f t="shared" si="54"/>
        <v>0</v>
      </c>
      <c r="V662" s="290">
        <f t="shared" si="51"/>
        <v>1.730000000000004</v>
      </c>
    </row>
    <row r="663" spans="1:23" s="284" customFormat="1" x14ac:dyDescent="0.3">
      <c r="B663" s="283">
        <v>45118</v>
      </c>
      <c r="C663" s="284">
        <v>84.18</v>
      </c>
      <c r="D663" s="284">
        <v>85.41</v>
      </c>
      <c r="E663" s="284">
        <v>83.45</v>
      </c>
      <c r="F663" s="284">
        <v>85.07</v>
      </c>
      <c r="G663" s="285">
        <v>3391</v>
      </c>
      <c r="H663" s="284" t="s">
        <v>23</v>
      </c>
      <c r="I663" s="286">
        <v>84.642499999999998</v>
      </c>
      <c r="J663" s="287">
        <v>86.34</v>
      </c>
      <c r="K663" s="284">
        <v>87.22</v>
      </c>
      <c r="L663" s="284">
        <v>85.06</v>
      </c>
      <c r="M663" s="284">
        <v>86.74</v>
      </c>
      <c r="N663" s="284">
        <v>86.91</v>
      </c>
      <c r="O663" s="285">
        <v>20374</v>
      </c>
      <c r="P663" s="286">
        <v>86.061599999999999</v>
      </c>
      <c r="Q663" s="285">
        <v>258565</v>
      </c>
      <c r="R663" s="288">
        <f t="shared" si="50"/>
        <v>1767240.76</v>
      </c>
      <c r="S663" s="289">
        <f t="shared" si="52"/>
        <v>5.0984936268829717E-3</v>
      </c>
      <c r="T663" s="290">
        <f t="shared" si="53"/>
        <v>0.43999999999999773</v>
      </c>
      <c r="U663" s="291">
        <f t="shared" si="54"/>
        <v>4.0000000000006253E-2</v>
      </c>
      <c r="V663" s="290">
        <f t="shared" si="51"/>
        <v>2.1599999999999966</v>
      </c>
    </row>
    <row r="664" spans="1:23" s="284" customFormat="1" x14ac:dyDescent="0.3">
      <c r="B664" s="283">
        <v>45119</v>
      </c>
      <c r="C664" s="284">
        <v>85.42</v>
      </c>
      <c r="D664" s="284">
        <v>86.54</v>
      </c>
      <c r="E664" s="284">
        <v>84.18</v>
      </c>
      <c r="F664" s="284">
        <v>84.16</v>
      </c>
      <c r="G664" s="285">
        <v>20473</v>
      </c>
      <c r="H664" s="284" t="s">
        <v>23</v>
      </c>
      <c r="I664" s="286">
        <v>85.417500000000004</v>
      </c>
      <c r="J664" s="287">
        <v>87.03</v>
      </c>
      <c r="K664" s="284">
        <v>88.32</v>
      </c>
      <c r="L664" s="284">
        <v>85.68</v>
      </c>
      <c r="M664" s="284">
        <v>85.81</v>
      </c>
      <c r="N664" s="284">
        <v>85.8</v>
      </c>
      <c r="O664" s="285">
        <v>20750</v>
      </c>
      <c r="P664" s="286">
        <v>86.970600000000005</v>
      </c>
      <c r="Q664" s="285">
        <v>261209</v>
      </c>
      <c r="R664" s="288">
        <f t="shared" si="50"/>
        <v>1780557.5</v>
      </c>
      <c r="S664" s="289">
        <f t="shared" si="52"/>
        <v>-1.0721697025593668E-2</v>
      </c>
      <c r="T664" s="290">
        <f t="shared" si="53"/>
        <v>-0.92999999999999261</v>
      </c>
      <c r="U664" s="291">
        <f t="shared" si="54"/>
        <v>0.29000000000000625</v>
      </c>
      <c r="V664" s="290">
        <f t="shared" si="51"/>
        <v>2.6399999999999864</v>
      </c>
    </row>
    <row r="665" spans="1:23" s="284" customFormat="1" x14ac:dyDescent="0.3">
      <c r="B665" s="283">
        <v>45120</v>
      </c>
      <c r="C665" s="284">
        <v>84.1</v>
      </c>
      <c r="D665" s="284">
        <v>85.27</v>
      </c>
      <c r="E665" s="284">
        <v>83.83</v>
      </c>
      <c r="F665" s="284">
        <v>84.19</v>
      </c>
      <c r="G665" s="285">
        <v>1277</v>
      </c>
      <c r="H665" s="284" t="s">
        <v>23</v>
      </c>
      <c r="I665" s="286">
        <v>84.534000000000006</v>
      </c>
      <c r="J665" s="287">
        <v>85.86</v>
      </c>
      <c r="K665" s="284">
        <v>86.96</v>
      </c>
      <c r="L665" s="284">
        <v>85.32</v>
      </c>
      <c r="M665" s="284">
        <v>85.84</v>
      </c>
      <c r="N665" s="284">
        <v>85.88</v>
      </c>
      <c r="O665" s="285">
        <v>13911</v>
      </c>
      <c r="P665" s="286">
        <v>86.163600000000002</v>
      </c>
      <c r="Q665" s="285">
        <v>262685</v>
      </c>
      <c r="R665" s="288">
        <f t="shared" si="50"/>
        <v>1194120.24</v>
      </c>
      <c r="S665" s="289">
        <f t="shared" si="52"/>
        <v>3.4960960261032348E-4</v>
      </c>
      <c r="T665" s="290">
        <f t="shared" si="53"/>
        <v>3.0000000000001137E-2</v>
      </c>
      <c r="U665" s="291">
        <f t="shared" si="54"/>
        <v>4.9999999999997158E-2</v>
      </c>
      <c r="V665" s="290">
        <f t="shared" si="51"/>
        <v>1.6400000000000006</v>
      </c>
    </row>
    <row r="666" spans="1:23" s="293" customFormat="1" x14ac:dyDescent="0.3">
      <c r="A666" s="74">
        <f>+M666/M661-1</f>
        <v>-1.3927576601669989E-3</v>
      </c>
      <c r="B666" s="292">
        <v>45121</v>
      </c>
      <c r="C666" s="293">
        <v>84.18</v>
      </c>
      <c r="D666" s="293">
        <v>85.84</v>
      </c>
      <c r="E666" s="293">
        <v>84.18</v>
      </c>
      <c r="F666" s="293">
        <v>84.39</v>
      </c>
      <c r="G666" s="294">
        <v>3298</v>
      </c>
      <c r="H666" s="293" t="s">
        <v>23</v>
      </c>
      <c r="I666" s="295">
        <v>85.090699999999998</v>
      </c>
      <c r="J666" s="296">
        <v>85.86</v>
      </c>
      <c r="K666" s="293">
        <v>87.65</v>
      </c>
      <c r="L666" s="293">
        <v>85.82</v>
      </c>
      <c r="M666" s="293">
        <v>86.04</v>
      </c>
      <c r="N666" s="293">
        <v>86.35</v>
      </c>
      <c r="O666" s="294">
        <v>13232</v>
      </c>
      <c r="P666" s="295">
        <v>86.700100000000006</v>
      </c>
      <c r="Q666" s="294">
        <v>263361</v>
      </c>
      <c r="R666" s="297">
        <f t="shared" si="50"/>
        <v>1138481.28</v>
      </c>
      <c r="S666" s="298">
        <f t="shared" si="52"/>
        <v>2.329916123019693E-3</v>
      </c>
      <c r="T666" s="299">
        <f t="shared" si="53"/>
        <v>0.20000000000000284</v>
      </c>
      <c r="U666" s="300">
        <f t="shared" si="54"/>
        <v>1.9999999999996021E-2</v>
      </c>
      <c r="V666" s="299">
        <f t="shared" si="51"/>
        <v>1.8300000000000125</v>
      </c>
    </row>
    <row r="667" spans="1:23" s="284" customFormat="1" x14ac:dyDescent="0.3">
      <c r="B667" s="283">
        <v>45124</v>
      </c>
      <c r="C667" s="284">
        <v>84.01</v>
      </c>
      <c r="D667" s="284">
        <v>85.16</v>
      </c>
      <c r="E667" s="284">
        <v>83.55</v>
      </c>
      <c r="F667" s="284">
        <v>84.87</v>
      </c>
      <c r="G667" s="285">
        <v>2350</v>
      </c>
      <c r="H667" s="284" t="s">
        <v>23</v>
      </c>
      <c r="I667" s="286">
        <v>84.378399999999999</v>
      </c>
      <c r="J667" s="287">
        <v>85.93</v>
      </c>
      <c r="K667" s="284">
        <v>86.81</v>
      </c>
      <c r="L667" s="284">
        <v>85.18</v>
      </c>
      <c r="M667" s="284">
        <v>86.49</v>
      </c>
      <c r="N667" s="284">
        <v>86.77</v>
      </c>
      <c r="O667" s="285">
        <v>15446</v>
      </c>
      <c r="P667" s="286">
        <v>86.183899999999994</v>
      </c>
      <c r="Q667" s="285">
        <v>264630</v>
      </c>
      <c r="R667" s="288">
        <f t="shared" si="50"/>
        <v>1335924.54</v>
      </c>
      <c r="S667" s="289">
        <f t="shared" si="52"/>
        <v>5.2301255230124966E-3</v>
      </c>
      <c r="T667" s="290">
        <f t="shared" si="53"/>
        <v>0.44999999999998863</v>
      </c>
      <c r="U667" s="291">
        <f t="shared" si="54"/>
        <v>-0.10999999999999943</v>
      </c>
      <c r="V667" s="290">
        <f t="shared" si="51"/>
        <v>1.6299999999999955</v>
      </c>
    </row>
    <row r="668" spans="1:23" s="284" customFormat="1" x14ac:dyDescent="0.3">
      <c r="B668" s="283">
        <v>45125</v>
      </c>
      <c r="C668" s="284">
        <v>85.5</v>
      </c>
      <c r="D668" s="284">
        <v>86.46</v>
      </c>
      <c r="E668" s="284">
        <v>84.72</v>
      </c>
      <c r="F668" s="284">
        <v>85.73</v>
      </c>
      <c r="G668" s="285">
        <v>2867</v>
      </c>
      <c r="H668" s="284" t="s">
        <v>23</v>
      </c>
      <c r="I668" s="286">
        <v>85.235299999999995</v>
      </c>
      <c r="J668" s="287">
        <v>86.88</v>
      </c>
      <c r="K668" s="284">
        <v>88.32</v>
      </c>
      <c r="L668" s="284">
        <v>86.21</v>
      </c>
      <c r="M668" s="284">
        <v>87.35</v>
      </c>
      <c r="N668" s="284">
        <v>88.12</v>
      </c>
      <c r="O668" s="285">
        <v>17626</v>
      </c>
      <c r="P668" s="286">
        <v>87.058700000000002</v>
      </c>
      <c r="Q668" s="285">
        <v>265208</v>
      </c>
      <c r="R668" s="288">
        <f t="shared" si="50"/>
        <v>1539631.0999999999</v>
      </c>
      <c r="S668" s="289">
        <f t="shared" si="52"/>
        <v>9.9433460515665484E-3</v>
      </c>
      <c r="T668" s="290">
        <f t="shared" si="53"/>
        <v>0.85999999999999943</v>
      </c>
      <c r="U668" s="291">
        <f t="shared" si="54"/>
        <v>0.39000000000000057</v>
      </c>
      <c r="V668" s="290">
        <f t="shared" si="51"/>
        <v>2.1099999999999994</v>
      </c>
    </row>
    <row r="669" spans="1:23" s="284" customFormat="1" x14ac:dyDescent="0.3">
      <c r="B669" s="283">
        <v>45126</v>
      </c>
      <c r="C669" s="284">
        <v>86.71</v>
      </c>
      <c r="D669" s="284">
        <v>87.64</v>
      </c>
      <c r="E669" s="284">
        <v>85.53</v>
      </c>
      <c r="F669" s="284">
        <v>87.56</v>
      </c>
      <c r="G669" s="285">
        <v>2695</v>
      </c>
      <c r="H669" s="284" t="s">
        <v>23</v>
      </c>
      <c r="I669" s="286">
        <v>86.627700000000004</v>
      </c>
      <c r="J669" s="287">
        <v>88.16</v>
      </c>
      <c r="K669" s="280">
        <v>89.45</v>
      </c>
      <c r="L669" s="284">
        <v>87.05</v>
      </c>
      <c r="M669" s="284">
        <v>89.18</v>
      </c>
      <c r="N669" s="284">
        <v>88.98</v>
      </c>
      <c r="O669" s="285">
        <v>19152</v>
      </c>
      <c r="P669" s="286">
        <v>88.337900000000005</v>
      </c>
      <c r="Q669" s="285">
        <v>267249</v>
      </c>
      <c r="R669" s="288">
        <f t="shared" si="50"/>
        <v>1707975.36</v>
      </c>
      <c r="S669" s="289">
        <f t="shared" si="52"/>
        <v>2.0950200343446079E-2</v>
      </c>
      <c r="T669" s="290">
        <f t="shared" si="53"/>
        <v>1.8300000000000125</v>
      </c>
      <c r="U669" s="291">
        <f t="shared" si="54"/>
        <v>0.81000000000000227</v>
      </c>
      <c r="V669" s="290">
        <f t="shared" si="51"/>
        <v>2.4000000000000057</v>
      </c>
      <c r="W669" s="284" t="s">
        <v>100</v>
      </c>
    </row>
    <row r="670" spans="1:23" s="284" customFormat="1" x14ac:dyDescent="0.3">
      <c r="B670" s="283">
        <v>45127</v>
      </c>
      <c r="C670" s="284">
        <v>87.45</v>
      </c>
      <c r="D670" s="284">
        <v>89.5</v>
      </c>
      <c r="E670" s="284">
        <v>87.45</v>
      </c>
      <c r="F670" s="284">
        <v>88.87</v>
      </c>
      <c r="G670" s="285">
        <v>1982</v>
      </c>
      <c r="H670" s="284" t="s">
        <v>23</v>
      </c>
      <c r="I670" s="286">
        <v>88.761700000000005</v>
      </c>
      <c r="J670" s="287">
        <v>88.95</v>
      </c>
      <c r="K670" s="280">
        <v>91.25</v>
      </c>
      <c r="L670" s="284">
        <v>88.75</v>
      </c>
      <c r="M670" s="284">
        <v>90.52</v>
      </c>
      <c r="N670" s="284">
        <v>90.71</v>
      </c>
      <c r="O670" s="285">
        <v>22015</v>
      </c>
      <c r="P670" s="286">
        <v>90.301500000000004</v>
      </c>
      <c r="Q670" s="285">
        <v>267109</v>
      </c>
      <c r="R670" s="288">
        <f t="shared" si="50"/>
        <v>1992797.7999999998</v>
      </c>
      <c r="S670" s="289">
        <f t="shared" si="52"/>
        <v>1.502579053599451E-2</v>
      </c>
      <c r="T670" s="290">
        <f t="shared" si="53"/>
        <v>1.3399999999999892</v>
      </c>
      <c r="U670" s="291">
        <f t="shared" si="54"/>
        <v>-0.23000000000000398</v>
      </c>
      <c r="V670" s="290">
        <f t="shared" si="51"/>
        <v>2.5</v>
      </c>
    </row>
    <row r="671" spans="1:23" s="293" customFormat="1" x14ac:dyDescent="0.3">
      <c r="A671" s="74">
        <f>+M671/M666-1</f>
        <v>6.2645281264528174E-2</v>
      </c>
      <c r="B671" s="292">
        <v>45128</v>
      </c>
      <c r="C671" s="293">
        <v>89.5</v>
      </c>
      <c r="D671" s="293">
        <v>90.51</v>
      </c>
      <c r="E671" s="293">
        <v>89.02</v>
      </c>
      <c r="F671" s="293">
        <v>89.74</v>
      </c>
      <c r="G671" s="294">
        <v>1347</v>
      </c>
      <c r="H671" s="293" t="s">
        <v>23</v>
      </c>
      <c r="I671" s="295">
        <v>89.930199999999999</v>
      </c>
      <c r="J671" s="296">
        <v>90.8</v>
      </c>
      <c r="K671" s="301">
        <v>92.3</v>
      </c>
      <c r="L671" s="293">
        <v>90.32</v>
      </c>
      <c r="M671" s="293">
        <v>91.43</v>
      </c>
      <c r="N671" s="293">
        <v>91.72</v>
      </c>
      <c r="O671" s="294">
        <v>19015</v>
      </c>
      <c r="P671" s="295">
        <v>91.541200000000003</v>
      </c>
      <c r="Q671" s="294">
        <v>267524</v>
      </c>
      <c r="R671" s="297">
        <f t="shared" si="50"/>
        <v>1738541.4500000002</v>
      </c>
      <c r="S671" s="298">
        <f t="shared" si="52"/>
        <v>1.0053026955369138E-2</v>
      </c>
      <c r="T671" s="299">
        <f t="shared" si="53"/>
        <v>0.9100000000000108</v>
      </c>
      <c r="U671" s="300">
        <f t="shared" si="54"/>
        <v>0.28000000000000114</v>
      </c>
      <c r="V671" s="299">
        <f t="shared" si="51"/>
        <v>1.980000000000004</v>
      </c>
    </row>
    <row r="672" spans="1:23" s="284" customFormat="1" x14ac:dyDescent="0.3">
      <c r="B672" s="283">
        <v>45131</v>
      </c>
      <c r="C672" s="284">
        <v>90.76</v>
      </c>
      <c r="D672" s="284">
        <v>90.76</v>
      </c>
      <c r="E672" s="284">
        <v>89.09</v>
      </c>
      <c r="F672" s="284">
        <v>89.45</v>
      </c>
      <c r="G672" s="285">
        <v>2683</v>
      </c>
      <c r="H672" s="284" t="s">
        <v>23</v>
      </c>
      <c r="I672" s="286">
        <v>89.901600000000002</v>
      </c>
      <c r="J672" s="287">
        <v>91.82</v>
      </c>
      <c r="K672" s="280">
        <v>92.59</v>
      </c>
      <c r="L672" s="284">
        <v>90.53</v>
      </c>
      <c r="M672" s="284">
        <v>91.11</v>
      </c>
      <c r="N672" s="284">
        <v>91.16</v>
      </c>
      <c r="O672" s="285">
        <v>17477</v>
      </c>
      <c r="P672" s="286">
        <v>91.368700000000004</v>
      </c>
      <c r="Q672" s="285">
        <v>268869</v>
      </c>
      <c r="R672" s="288">
        <f t="shared" si="50"/>
        <v>1592329.47</v>
      </c>
      <c r="S672" s="289">
        <f t="shared" si="52"/>
        <v>-3.4999453133545133E-3</v>
      </c>
      <c r="T672" s="290">
        <f t="shared" si="53"/>
        <v>-0.32000000000000739</v>
      </c>
      <c r="U672" s="291">
        <f t="shared" si="54"/>
        <v>0.38999999999998636</v>
      </c>
      <c r="V672" s="290">
        <f t="shared" si="51"/>
        <v>2.0600000000000023</v>
      </c>
    </row>
    <row r="673" spans="1:23" s="284" customFormat="1" x14ac:dyDescent="0.3">
      <c r="B673" s="283">
        <v>45132</v>
      </c>
      <c r="C673" s="284">
        <v>89.77</v>
      </c>
      <c r="D673" s="284">
        <v>90.85</v>
      </c>
      <c r="E673" s="284">
        <v>89.74</v>
      </c>
      <c r="F673" s="284">
        <v>90.25</v>
      </c>
      <c r="G673" s="285">
        <v>2670</v>
      </c>
      <c r="H673" s="284" t="s">
        <v>23</v>
      </c>
      <c r="I673" s="286">
        <v>90.400400000000005</v>
      </c>
      <c r="J673" s="287">
        <v>91.25</v>
      </c>
      <c r="K673" s="284">
        <v>92.55</v>
      </c>
      <c r="L673" s="284">
        <v>91.11</v>
      </c>
      <c r="M673" s="284">
        <v>91.93</v>
      </c>
      <c r="N673" s="284">
        <v>92.28</v>
      </c>
      <c r="O673" s="285">
        <v>17369</v>
      </c>
      <c r="P673" s="286">
        <v>91.980699999999999</v>
      </c>
      <c r="Q673" s="285">
        <v>272188</v>
      </c>
      <c r="R673" s="288">
        <f t="shared" si="50"/>
        <v>1596732.1700000002</v>
      </c>
      <c r="S673" s="289">
        <f t="shared" si="52"/>
        <v>9.0001097574361477E-3</v>
      </c>
      <c r="T673" s="290">
        <f t="shared" si="53"/>
        <v>0.82000000000000739</v>
      </c>
      <c r="U673" s="291">
        <f t="shared" si="54"/>
        <v>0.14000000000000057</v>
      </c>
      <c r="V673" s="290">
        <f t="shared" si="51"/>
        <v>1.4399999999999977</v>
      </c>
    </row>
    <row r="674" spans="1:23" s="284" customFormat="1" x14ac:dyDescent="0.3">
      <c r="B674" s="283">
        <v>45133</v>
      </c>
      <c r="C674" s="284">
        <v>91.14</v>
      </c>
      <c r="D674" s="284">
        <v>91.83</v>
      </c>
      <c r="E674" s="284">
        <v>88.8</v>
      </c>
      <c r="F674" s="284">
        <v>89.19</v>
      </c>
      <c r="G674" s="285">
        <v>3043</v>
      </c>
      <c r="H674" s="284" t="s">
        <v>23</v>
      </c>
      <c r="I674" s="286">
        <v>90.179299999999998</v>
      </c>
      <c r="J674" s="287">
        <v>92.32</v>
      </c>
      <c r="K674" s="284">
        <v>93.53</v>
      </c>
      <c r="L674" s="284">
        <v>90.31</v>
      </c>
      <c r="M674" s="284">
        <v>90.84</v>
      </c>
      <c r="N674" s="284">
        <v>90.56</v>
      </c>
      <c r="O674" s="285">
        <v>19189</v>
      </c>
      <c r="P674" s="286">
        <v>92.1</v>
      </c>
      <c r="Q674" s="285">
        <v>273466</v>
      </c>
      <c r="R674" s="288">
        <f t="shared" si="50"/>
        <v>1743128.76</v>
      </c>
      <c r="S674" s="289">
        <f t="shared" si="52"/>
        <v>-1.1856847601435905E-2</v>
      </c>
      <c r="T674" s="290">
        <f t="shared" si="53"/>
        <v>-1.0900000000000034</v>
      </c>
      <c r="U674" s="291">
        <f t="shared" si="54"/>
        <v>0.38999999999998636</v>
      </c>
      <c r="V674" s="290">
        <f t="shared" si="51"/>
        <v>3.2199999999999989</v>
      </c>
      <c r="W674" s="284" t="s">
        <v>101</v>
      </c>
    </row>
    <row r="675" spans="1:23" s="284" customFormat="1" x14ac:dyDescent="0.3">
      <c r="B675" s="283">
        <v>45134</v>
      </c>
      <c r="C675" s="284">
        <v>88.64</v>
      </c>
      <c r="D675" s="284">
        <v>89.54</v>
      </c>
      <c r="E675" s="284">
        <v>87.5</v>
      </c>
      <c r="F675" s="284">
        <v>89.45</v>
      </c>
      <c r="G675" s="285">
        <v>12686</v>
      </c>
      <c r="H675" s="284" t="s">
        <v>23</v>
      </c>
      <c r="I675" s="286">
        <v>88.502600000000001</v>
      </c>
      <c r="J675" s="287">
        <v>90.78</v>
      </c>
      <c r="K675" s="284">
        <v>91.28</v>
      </c>
      <c r="L675" s="279">
        <v>89.11</v>
      </c>
      <c r="M675" s="284">
        <v>91.06</v>
      </c>
      <c r="N675" s="284">
        <v>90.81</v>
      </c>
      <c r="O675" s="285">
        <v>22478</v>
      </c>
      <c r="P675" s="286">
        <v>90.236099999999993</v>
      </c>
      <c r="Q675" s="285">
        <v>279040</v>
      </c>
      <c r="R675" s="288">
        <f t="shared" si="50"/>
        <v>2046846.68</v>
      </c>
      <c r="S675" s="289">
        <f t="shared" si="52"/>
        <v>2.4218405988551961E-3</v>
      </c>
      <c r="T675" s="290">
        <f t="shared" si="53"/>
        <v>0.21999999999999886</v>
      </c>
      <c r="U675" s="291">
        <f t="shared" si="54"/>
        <v>-6.0000000000002274E-2</v>
      </c>
      <c r="V675" s="290">
        <f t="shared" si="51"/>
        <v>2.1700000000000017</v>
      </c>
      <c r="W675" s="284" t="s">
        <v>102</v>
      </c>
    </row>
    <row r="676" spans="1:23" s="293" customFormat="1" x14ac:dyDescent="0.3">
      <c r="A676" s="74">
        <f>+M676/M671-1</f>
        <v>-3.0077655036640061E-2</v>
      </c>
      <c r="B676" s="292">
        <v>45135</v>
      </c>
      <c r="C676" s="293">
        <v>88.79</v>
      </c>
      <c r="D676" s="293">
        <v>89</v>
      </c>
      <c r="E676" s="293">
        <v>86.66</v>
      </c>
      <c r="F676" s="293">
        <v>87.12</v>
      </c>
      <c r="G676" s="294">
        <v>2451</v>
      </c>
      <c r="H676" s="293" t="s">
        <v>23</v>
      </c>
      <c r="I676" s="295">
        <v>87.105199999999996</v>
      </c>
      <c r="J676" s="296">
        <v>90.92</v>
      </c>
      <c r="K676" s="293">
        <v>90.92</v>
      </c>
      <c r="L676" s="302">
        <v>88.15</v>
      </c>
      <c r="M676" s="293">
        <v>88.68</v>
      </c>
      <c r="N676" s="293">
        <v>88.64</v>
      </c>
      <c r="O676" s="294">
        <v>18254</v>
      </c>
      <c r="P676" s="295">
        <v>88.92</v>
      </c>
      <c r="Q676" s="294">
        <v>280934</v>
      </c>
      <c r="R676" s="297">
        <f t="shared" si="50"/>
        <v>1618764.7200000002</v>
      </c>
      <c r="S676" s="298">
        <f t="shared" si="52"/>
        <v>-2.6136613222051297E-2</v>
      </c>
      <c r="T676" s="299">
        <f t="shared" si="53"/>
        <v>-2.3799999999999955</v>
      </c>
      <c r="U676" s="300">
        <f t="shared" si="54"/>
        <v>-0.14000000000000057</v>
      </c>
      <c r="V676" s="299">
        <f t="shared" si="51"/>
        <v>2.769999999999996</v>
      </c>
      <c r="W676" s="293" t="s">
        <v>103</v>
      </c>
    </row>
    <row r="677" spans="1:23" s="284" customFormat="1" x14ac:dyDescent="0.3">
      <c r="B677" s="283">
        <v>45138</v>
      </c>
      <c r="C677" s="284">
        <v>87.56</v>
      </c>
      <c r="D677" s="284">
        <v>87.56</v>
      </c>
      <c r="E677" s="284">
        <v>84.87</v>
      </c>
      <c r="F677" s="284">
        <v>85.16</v>
      </c>
      <c r="G677" s="285">
        <v>3446</v>
      </c>
      <c r="H677" s="284" t="s">
        <v>23</v>
      </c>
      <c r="I677" s="286">
        <v>85.440600000000003</v>
      </c>
      <c r="J677" s="287">
        <v>88.34</v>
      </c>
      <c r="K677" s="284">
        <v>89.42</v>
      </c>
      <c r="L677" s="279">
        <v>86.3</v>
      </c>
      <c r="M677" s="284">
        <v>86.67</v>
      </c>
      <c r="N677" s="284">
        <v>86.81</v>
      </c>
      <c r="O677" s="285">
        <v>21269</v>
      </c>
      <c r="P677" s="286">
        <v>87.410300000000007</v>
      </c>
      <c r="Q677" s="285">
        <v>282085</v>
      </c>
      <c r="R677" s="288">
        <f t="shared" si="50"/>
        <v>1843384.23</v>
      </c>
      <c r="S677" s="289">
        <f t="shared" si="52"/>
        <v>-2.2665764546684786E-2</v>
      </c>
      <c r="T677" s="290">
        <f t="shared" si="53"/>
        <v>-2.0100000000000051</v>
      </c>
      <c r="U677" s="291">
        <f t="shared" si="54"/>
        <v>-0.34000000000000341</v>
      </c>
      <c r="V677" s="290">
        <f t="shared" si="51"/>
        <v>3.1200000000000045</v>
      </c>
      <c r="W677" s="284" t="s">
        <v>105</v>
      </c>
    </row>
    <row r="678" spans="1:23" s="303" customFormat="1" x14ac:dyDescent="0.3">
      <c r="B678" s="304">
        <v>45139</v>
      </c>
      <c r="C678" s="303">
        <v>85.94</v>
      </c>
      <c r="D678" s="303">
        <v>85.94</v>
      </c>
      <c r="E678" s="303">
        <v>82.98</v>
      </c>
      <c r="F678" s="303">
        <v>83.65</v>
      </c>
      <c r="G678" s="305">
        <v>3151</v>
      </c>
      <c r="H678" s="303" t="s">
        <v>23</v>
      </c>
      <c r="I678" s="306">
        <v>84.025700000000001</v>
      </c>
      <c r="J678" s="307">
        <v>86.85</v>
      </c>
      <c r="K678" s="303">
        <v>87.84</v>
      </c>
      <c r="L678" s="279">
        <v>84.4</v>
      </c>
      <c r="M678" s="303">
        <v>85.1</v>
      </c>
      <c r="N678" s="303">
        <v>84.57</v>
      </c>
      <c r="O678" s="305">
        <v>24646</v>
      </c>
      <c r="P678" s="306">
        <v>85.897199999999998</v>
      </c>
      <c r="Q678" s="305">
        <v>282469</v>
      </c>
      <c r="R678" s="308">
        <f t="shared" si="50"/>
        <v>2097374.5999999996</v>
      </c>
      <c r="S678" s="309">
        <f t="shared" si="52"/>
        <v>-1.8114687896619408E-2</v>
      </c>
      <c r="T678" s="310">
        <f t="shared" si="53"/>
        <v>-1.5700000000000074</v>
      </c>
      <c r="U678" s="311">
        <f t="shared" si="54"/>
        <v>0.17999999999999261</v>
      </c>
      <c r="V678" s="310">
        <f t="shared" si="51"/>
        <v>3.4399999999999977</v>
      </c>
    </row>
    <row r="679" spans="1:23" s="303" customFormat="1" x14ac:dyDescent="0.3">
      <c r="B679" s="304">
        <v>45140</v>
      </c>
      <c r="C679" s="303">
        <v>83.06</v>
      </c>
      <c r="D679" s="303">
        <v>83.16</v>
      </c>
      <c r="E679" s="303">
        <v>81.650000000000006</v>
      </c>
      <c r="F679" s="303">
        <v>82.06</v>
      </c>
      <c r="G679" s="305">
        <v>2401</v>
      </c>
      <c r="H679" s="303" t="s">
        <v>23</v>
      </c>
      <c r="I679" s="306">
        <v>82.269000000000005</v>
      </c>
      <c r="J679" s="307">
        <v>84.65</v>
      </c>
      <c r="K679" s="303">
        <v>84.99</v>
      </c>
      <c r="L679" s="279">
        <v>83</v>
      </c>
      <c r="M679" s="303">
        <v>83.45</v>
      </c>
      <c r="N679" s="303">
        <v>83.2</v>
      </c>
      <c r="O679" s="305">
        <v>25616</v>
      </c>
      <c r="P679" s="306">
        <v>83.669399999999996</v>
      </c>
      <c r="Q679" s="305">
        <v>284554</v>
      </c>
      <c r="R679" s="308">
        <f t="shared" si="50"/>
        <v>2137655.2000000002</v>
      </c>
      <c r="S679" s="309">
        <f t="shared" si="52"/>
        <v>-1.9388954171562722E-2</v>
      </c>
      <c r="T679" s="310">
        <f t="shared" si="53"/>
        <v>-1.6499999999999915</v>
      </c>
      <c r="U679" s="311">
        <f t="shared" si="54"/>
        <v>-0.44999999999998863</v>
      </c>
      <c r="V679" s="310">
        <f t="shared" si="51"/>
        <v>1.9899999999999949</v>
      </c>
      <c r="W679" s="303" t="s">
        <v>106</v>
      </c>
    </row>
    <row r="680" spans="1:23" s="303" customFormat="1" x14ac:dyDescent="0.3">
      <c r="B680" s="304">
        <v>45141</v>
      </c>
      <c r="C680" s="303">
        <v>82.21</v>
      </c>
      <c r="D680" s="303">
        <v>84.4</v>
      </c>
      <c r="E680" s="303">
        <v>81.78</v>
      </c>
      <c r="F680" s="303">
        <v>83.4</v>
      </c>
      <c r="G680" s="305">
        <v>3423</v>
      </c>
      <c r="H680" s="303" t="s">
        <v>23</v>
      </c>
      <c r="I680" s="306">
        <v>83.287700000000001</v>
      </c>
      <c r="J680" s="307">
        <v>83.24</v>
      </c>
      <c r="K680" s="303">
        <v>85.83</v>
      </c>
      <c r="L680" s="303">
        <v>83.1</v>
      </c>
      <c r="M680" s="303">
        <v>84.77</v>
      </c>
      <c r="N680" s="303">
        <v>84.41</v>
      </c>
      <c r="O680" s="305">
        <v>17738</v>
      </c>
      <c r="P680" s="306">
        <v>84.648799999999994</v>
      </c>
      <c r="Q680" s="305">
        <v>284457</v>
      </c>
      <c r="R680" s="308">
        <f t="shared" si="50"/>
        <v>1503650.26</v>
      </c>
      <c r="S680" s="309">
        <f t="shared" si="52"/>
        <v>1.5817855002995707E-2</v>
      </c>
      <c r="T680" s="310">
        <f t="shared" si="53"/>
        <v>1.3199999999999932</v>
      </c>
      <c r="U680" s="311">
        <f t="shared" si="54"/>
        <v>-0.21000000000000796</v>
      </c>
      <c r="V680" s="310">
        <f t="shared" si="51"/>
        <v>2.730000000000004</v>
      </c>
    </row>
    <row r="681" spans="1:23" s="312" customFormat="1" x14ac:dyDescent="0.3">
      <c r="A681" s="74">
        <f>+M681/M676-1</f>
        <v>-5.6720793865584151E-2</v>
      </c>
      <c r="B681" s="313">
        <v>45142</v>
      </c>
      <c r="C681" s="312">
        <v>83.8</v>
      </c>
      <c r="D681" s="312">
        <v>83.83</v>
      </c>
      <c r="E681" s="312">
        <v>81.95</v>
      </c>
      <c r="F681" s="312">
        <v>82.28</v>
      </c>
      <c r="G681" s="314">
        <v>388</v>
      </c>
      <c r="H681" s="312" t="s">
        <v>23</v>
      </c>
      <c r="I681" s="315">
        <v>82.924300000000002</v>
      </c>
      <c r="J681" s="316">
        <v>84.77</v>
      </c>
      <c r="K681" s="312">
        <v>85.63</v>
      </c>
      <c r="L681" s="312">
        <v>83.25</v>
      </c>
      <c r="M681" s="312">
        <v>83.65</v>
      </c>
      <c r="N681" s="312">
        <v>83.39</v>
      </c>
      <c r="O681" s="314">
        <v>12874</v>
      </c>
      <c r="P681" s="315">
        <v>84.286699999999996</v>
      </c>
      <c r="Q681" s="314">
        <v>284844</v>
      </c>
      <c r="R681" s="317">
        <f t="shared" si="50"/>
        <v>1076910.1000000001</v>
      </c>
      <c r="S681" s="318">
        <f t="shared" si="52"/>
        <v>-1.3212221304706784E-2</v>
      </c>
      <c r="T681" s="319">
        <f t="shared" si="53"/>
        <v>-1.1199999999999903</v>
      </c>
      <c r="U681" s="320">
        <f t="shared" si="54"/>
        <v>0</v>
      </c>
      <c r="V681" s="319">
        <f t="shared" si="51"/>
        <v>2.3799999999999955</v>
      </c>
      <c r="W681" s="312" t="s">
        <v>107</v>
      </c>
    </row>
    <row r="682" spans="1:23" s="303" customFormat="1" x14ac:dyDescent="0.3">
      <c r="B682" s="304">
        <v>45145</v>
      </c>
      <c r="C682" s="303">
        <v>82.7</v>
      </c>
      <c r="D682" s="303">
        <v>82.7</v>
      </c>
      <c r="E682" s="303">
        <v>81.25</v>
      </c>
      <c r="F682" s="303">
        <v>81.34</v>
      </c>
      <c r="G682" s="305">
        <v>1099</v>
      </c>
      <c r="H682" s="303" t="s">
        <v>23</v>
      </c>
      <c r="I682" s="306">
        <v>81.771600000000007</v>
      </c>
      <c r="J682" s="307">
        <v>83.64</v>
      </c>
      <c r="K682" s="303">
        <v>84.6</v>
      </c>
      <c r="L682" s="279">
        <v>82.56</v>
      </c>
      <c r="M682" s="303">
        <v>82.68</v>
      </c>
      <c r="N682" s="303">
        <v>82.65</v>
      </c>
      <c r="O682" s="305">
        <v>15288</v>
      </c>
      <c r="P682" s="306">
        <v>83.160200000000003</v>
      </c>
      <c r="Q682" s="305">
        <v>286080</v>
      </c>
      <c r="R682" s="308">
        <f t="shared" si="50"/>
        <v>1264011.8400000001</v>
      </c>
      <c r="S682" s="309">
        <f t="shared" si="52"/>
        <v>-1.1595935445307792E-2</v>
      </c>
      <c r="T682" s="310">
        <f t="shared" si="53"/>
        <v>-0.96999999999999886</v>
      </c>
      <c r="U682" s="311">
        <f t="shared" si="54"/>
        <v>-1.0000000000005116E-2</v>
      </c>
      <c r="V682" s="310">
        <f t="shared" si="51"/>
        <v>2.039999999999992</v>
      </c>
    </row>
    <row r="683" spans="1:23" s="303" customFormat="1" x14ac:dyDescent="0.3">
      <c r="B683" s="304">
        <v>45146</v>
      </c>
      <c r="C683" s="303">
        <v>81.430000000000007</v>
      </c>
      <c r="D683" s="303">
        <v>83.28</v>
      </c>
      <c r="E683" s="303">
        <v>80.989999999999995</v>
      </c>
      <c r="F683" s="303">
        <v>83.02</v>
      </c>
      <c r="G683" s="305">
        <v>3626</v>
      </c>
      <c r="H683" s="303" t="s">
        <v>23</v>
      </c>
      <c r="I683" s="306">
        <v>81.941800000000001</v>
      </c>
      <c r="J683" s="307">
        <v>82.7</v>
      </c>
      <c r="K683" s="303">
        <v>84.72</v>
      </c>
      <c r="L683" s="279">
        <v>82.3</v>
      </c>
      <c r="M683" s="303">
        <v>84.34</v>
      </c>
      <c r="N683" s="303">
        <v>83.97</v>
      </c>
      <c r="O683" s="305">
        <v>19288</v>
      </c>
      <c r="P683" s="306">
        <v>83.349699999999999</v>
      </c>
      <c r="Q683" s="305">
        <v>290400</v>
      </c>
      <c r="R683" s="308">
        <f t="shared" si="50"/>
        <v>1626749.9200000002</v>
      </c>
      <c r="S683" s="309">
        <f t="shared" si="52"/>
        <v>2.0077406869859704E-2</v>
      </c>
      <c r="T683" s="310">
        <f t="shared" si="53"/>
        <v>1.6599999999999966</v>
      </c>
      <c r="U683" s="311">
        <f t="shared" si="54"/>
        <v>1.9999999999996021E-2</v>
      </c>
      <c r="V683" s="310">
        <f t="shared" si="51"/>
        <v>2.4200000000000017</v>
      </c>
      <c r="W683" s="303" t="s">
        <v>109</v>
      </c>
    </row>
    <row r="684" spans="1:23" s="303" customFormat="1" x14ac:dyDescent="0.3">
      <c r="B684" s="304">
        <v>45147</v>
      </c>
      <c r="C684" s="303">
        <v>83.13</v>
      </c>
      <c r="D684" s="303">
        <v>84.47</v>
      </c>
      <c r="E684" s="303">
        <v>82.39</v>
      </c>
      <c r="F684" s="303">
        <v>82.65</v>
      </c>
      <c r="G684" s="305">
        <v>3582</v>
      </c>
      <c r="H684" s="303" t="s">
        <v>23</v>
      </c>
      <c r="I684" s="306">
        <v>83.650400000000005</v>
      </c>
      <c r="J684" s="307">
        <v>84.27</v>
      </c>
      <c r="K684" s="303">
        <v>85.82</v>
      </c>
      <c r="L684" s="303">
        <v>83.5</v>
      </c>
      <c r="M684" s="303">
        <v>83.95</v>
      </c>
      <c r="N684" s="303">
        <v>83.9</v>
      </c>
      <c r="O684" s="305">
        <v>18243</v>
      </c>
      <c r="P684" s="306">
        <v>84.688000000000002</v>
      </c>
      <c r="Q684" s="305">
        <v>289556</v>
      </c>
      <c r="R684" s="308">
        <f t="shared" si="50"/>
        <v>1531499.85</v>
      </c>
      <c r="S684" s="309">
        <f t="shared" si="52"/>
        <v>-4.6241403841593698E-3</v>
      </c>
      <c r="T684" s="310">
        <f t="shared" si="53"/>
        <v>-0.39000000000000057</v>
      </c>
      <c r="U684" s="311">
        <f t="shared" si="54"/>
        <v>-7.000000000000739E-2</v>
      </c>
      <c r="V684" s="310">
        <f t="shared" si="51"/>
        <v>2.3199999999999932</v>
      </c>
      <c r="W684" s="303" t="s">
        <v>108</v>
      </c>
    </row>
    <row r="685" spans="1:23" s="303" customFormat="1" x14ac:dyDescent="0.3">
      <c r="B685" s="304">
        <v>45148</v>
      </c>
      <c r="C685" s="303">
        <v>82.95</v>
      </c>
      <c r="D685" s="303">
        <v>83.92</v>
      </c>
      <c r="E685" s="303">
        <v>81.86</v>
      </c>
      <c r="F685" s="303">
        <v>83.61</v>
      </c>
      <c r="G685" s="305">
        <v>2023</v>
      </c>
      <c r="H685" s="303" t="s">
        <v>23</v>
      </c>
      <c r="I685" s="306">
        <v>82.534899999999993</v>
      </c>
      <c r="J685" s="307">
        <v>84.24</v>
      </c>
      <c r="K685" s="303">
        <v>85.34</v>
      </c>
      <c r="L685" s="279">
        <v>83.03</v>
      </c>
      <c r="M685" s="303">
        <v>84.9</v>
      </c>
      <c r="N685" s="303">
        <v>84.5</v>
      </c>
      <c r="O685" s="305">
        <v>14140</v>
      </c>
      <c r="P685" s="306">
        <v>83.976299999999995</v>
      </c>
      <c r="Q685" s="305">
        <v>289906</v>
      </c>
      <c r="R685" s="308">
        <f t="shared" si="50"/>
        <v>1200486</v>
      </c>
      <c r="S685" s="309">
        <f t="shared" si="52"/>
        <v>1.1316259678380014E-2</v>
      </c>
      <c r="T685" s="310">
        <f t="shared" si="53"/>
        <v>0.95000000000000284</v>
      </c>
      <c r="U685" s="311">
        <f t="shared" si="54"/>
        <v>0.28999999999999204</v>
      </c>
      <c r="V685" s="310">
        <f t="shared" si="51"/>
        <v>2.3100000000000023</v>
      </c>
    </row>
    <row r="686" spans="1:23" s="312" customFormat="1" x14ac:dyDescent="0.3">
      <c r="A686" s="74">
        <f>+M686/M681-1</f>
        <v>3.6820083682008287E-2</v>
      </c>
      <c r="B686" s="313">
        <v>45149</v>
      </c>
      <c r="C686" s="312">
        <v>83.19</v>
      </c>
      <c r="D686" s="312">
        <v>84.87</v>
      </c>
      <c r="E686" s="312">
        <v>82.85</v>
      </c>
      <c r="F686" s="312">
        <v>85.43</v>
      </c>
      <c r="G686" s="314">
        <v>230</v>
      </c>
      <c r="H686" s="312" t="s">
        <v>23</v>
      </c>
      <c r="I686" s="315">
        <v>83.706299999999999</v>
      </c>
      <c r="J686" s="316">
        <v>84.85</v>
      </c>
      <c r="K686" s="312">
        <v>86.92</v>
      </c>
      <c r="L686" s="312">
        <v>84</v>
      </c>
      <c r="M686" s="312">
        <v>86.73</v>
      </c>
      <c r="N686" s="312">
        <v>86.76</v>
      </c>
      <c r="O686" s="314">
        <v>12534</v>
      </c>
      <c r="P686" s="315">
        <v>85.733999999999995</v>
      </c>
      <c r="Q686" s="314">
        <v>288647</v>
      </c>
      <c r="R686" s="317">
        <f t="shared" si="50"/>
        <v>1087073.82</v>
      </c>
      <c r="S686" s="318">
        <f t="shared" si="52"/>
        <v>2.1554770318021221E-2</v>
      </c>
      <c r="T686" s="319">
        <f t="shared" si="53"/>
        <v>1.8299999999999983</v>
      </c>
      <c r="U686" s="320">
        <f t="shared" si="54"/>
        <v>-5.0000000000011369E-2</v>
      </c>
      <c r="V686" s="319">
        <f t="shared" si="51"/>
        <v>2.9200000000000017</v>
      </c>
    </row>
    <row r="687" spans="1:23" s="303" customFormat="1" x14ac:dyDescent="0.3">
      <c r="B687" s="304">
        <v>45152</v>
      </c>
      <c r="C687" s="303">
        <v>84.87</v>
      </c>
      <c r="D687" s="303">
        <v>86.65</v>
      </c>
      <c r="E687" s="303">
        <v>84.76</v>
      </c>
      <c r="F687" s="303">
        <v>86.43</v>
      </c>
      <c r="G687" s="305">
        <v>1000</v>
      </c>
      <c r="H687" s="303" t="s">
        <v>23</v>
      </c>
      <c r="I687" s="306">
        <v>85.792400000000001</v>
      </c>
      <c r="J687" s="307">
        <v>86.56</v>
      </c>
      <c r="K687" s="303">
        <v>88.16</v>
      </c>
      <c r="L687" s="303">
        <v>86</v>
      </c>
      <c r="M687" s="303">
        <v>87.73</v>
      </c>
      <c r="N687" s="303">
        <v>87.76</v>
      </c>
      <c r="O687" s="305">
        <v>14519</v>
      </c>
      <c r="P687" s="306">
        <v>87.350300000000004</v>
      </c>
      <c r="Q687" s="305">
        <v>288171</v>
      </c>
      <c r="R687" s="308">
        <f t="shared" si="50"/>
        <v>1273751.8700000001</v>
      </c>
      <c r="S687" s="309">
        <f t="shared" si="52"/>
        <v>1.1530035743110734E-2</v>
      </c>
      <c r="T687" s="310">
        <f t="shared" si="53"/>
        <v>1</v>
      </c>
      <c r="U687" s="311">
        <f t="shared" si="54"/>
        <v>-0.17000000000000171</v>
      </c>
      <c r="V687" s="310">
        <f t="shared" si="51"/>
        <v>2.1599999999999966</v>
      </c>
    </row>
    <row r="688" spans="1:23" s="303" customFormat="1" x14ac:dyDescent="0.3">
      <c r="B688" s="304">
        <v>45153</v>
      </c>
      <c r="C688" s="303">
        <v>87</v>
      </c>
      <c r="D688" s="303">
        <v>87.07</v>
      </c>
      <c r="E688" s="303">
        <v>85.63</v>
      </c>
      <c r="F688" s="303">
        <v>85.82</v>
      </c>
      <c r="G688" s="305">
        <v>820</v>
      </c>
      <c r="H688" s="303" t="s">
        <v>23</v>
      </c>
      <c r="I688" s="306">
        <v>86.0167</v>
      </c>
      <c r="J688" s="307">
        <v>88.24</v>
      </c>
      <c r="K688" s="303">
        <v>88.6</v>
      </c>
      <c r="L688" s="303">
        <v>86.7</v>
      </c>
      <c r="M688" s="303">
        <v>87.13</v>
      </c>
      <c r="N688" s="303">
        <v>86.88</v>
      </c>
      <c r="O688" s="305">
        <v>14757</v>
      </c>
      <c r="P688" s="306">
        <v>87.557000000000002</v>
      </c>
      <c r="Q688" s="305">
        <v>287875</v>
      </c>
      <c r="R688" s="308">
        <f t="shared" si="50"/>
        <v>1285777.4099999999</v>
      </c>
      <c r="S688" s="309">
        <f t="shared" si="52"/>
        <v>-6.8391656217942076E-3</v>
      </c>
      <c r="T688" s="310">
        <f t="shared" si="53"/>
        <v>-0.60000000000000853</v>
      </c>
      <c r="U688" s="311">
        <f t="shared" si="54"/>
        <v>0.50999999999999091</v>
      </c>
      <c r="V688" s="310">
        <f t="shared" si="51"/>
        <v>1.8999999999999915</v>
      </c>
    </row>
    <row r="689" spans="1:23" s="303" customFormat="1" x14ac:dyDescent="0.3">
      <c r="B689" s="304">
        <v>45154</v>
      </c>
      <c r="C689" s="303">
        <v>86.43</v>
      </c>
      <c r="D689" s="303">
        <v>87.49</v>
      </c>
      <c r="E689" s="303">
        <v>86.16</v>
      </c>
      <c r="F689" s="303">
        <v>87.15</v>
      </c>
      <c r="G689" s="305">
        <v>2705</v>
      </c>
      <c r="H689" s="303" t="s">
        <v>23</v>
      </c>
      <c r="I689" s="306">
        <v>86.725399999999993</v>
      </c>
      <c r="J689" s="307">
        <v>86.85</v>
      </c>
      <c r="K689" s="303">
        <v>88.89</v>
      </c>
      <c r="L689" s="303">
        <v>86.85</v>
      </c>
      <c r="M689" s="303">
        <v>88.46</v>
      </c>
      <c r="N689" s="303">
        <v>88.55</v>
      </c>
      <c r="O689" s="305">
        <v>18010</v>
      </c>
      <c r="P689" s="306">
        <v>88.204999999999998</v>
      </c>
      <c r="Q689" s="305">
        <v>287412</v>
      </c>
      <c r="R689" s="308">
        <f t="shared" si="50"/>
        <v>1593164.5999999999</v>
      </c>
      <c r="S689" s="309">
        <f t="shared" si="52"/>
        <v>1.5264547228279524E-2</v>
      </c>
      <c r="T689" s="310">
        <f t="shared" si="53"/>
        <v>1.3299999999999983</v>
      </c>
      <c r="U689" s="311">
        <f t="shared" si="54"/>
        <v>-0.28000000000000114</v>
      </c>
      <c r="V689" s="310">
        <f t="shared" si="51"/>
        <v>2.0400000000000063</v>
      </c>
      <c r="W689" s="303" t="s">
        <v>111</v>
      </c>
    </row>
    <row r="690" spans="1:23" s="303" customFormat="1" x14ac:dyDescent="0.3">
      <c r="B690" s="304">
        <v>45155</v>
      </c>
      <c r="C690" s="303">
        <v>86.65</v>
      </c>
      <c r="D690" s="303">
        <v>88.5</v>
      </c>
      <c r="E690" s="303">
        <v>86.4</v>
      </c>
      <c r="F690" s="303">
        <v>87.52</v>
      </c>
      <c r="G690" s="305">
        <v>9391</v>
      </c>
      <c r="H690" s="303" t="s">
        <v>23</v>
      </c>
      <c r="I690" s="306">
        <v>87.226200000000006</v>
      </c>
      <c r="J690" s="307">
        <v>88.59</v>
      </c>
      <c r="K690" s="303">
        <v>89.87</v>
      </c>
      <c r="L690" s="303">
        <v>87.7</v>
      </c>
      <c r="M690" s="303">
        <v>88.84</v>
      </c>
      <c r="N690" s="303">
        <v>88.77</v>
      </c>
      <c r="O690" s="305">
        <v>16867</v>
      </c>
      <c r="P690" s="306">
        <v>88.916499999999999</v>
      </c>
      <c r="Q690" s="305">
        <v>287265</v>
      </c>
      <c r="R690" s="308">
        <f t="shared" si="50"/>
        <v>1498464.28</v>
      </c>
      <c r="S690" s="309">
        <f t="shared" si="52"/>
        <v>4.2957268822068073E-3</v>
      </c>
      <c r="T690" s="310">
        <f t="shared" si="53"/>
        <v>0.38000000000000966</v>
      </c>
      <c r="U690" s="311">
        <f t="shared" si="54"/>
        <v>0.13000000000000966</v>
      </c>
      <c r="V690" s="310">
        <f t="shared" si="51"/>
        <v>2.1700000000000017</v>
      </c>
    </row>
    <row r="691" spans="1:23" s="312" customFormat="1" x14ac:dyDescent="0.3">
      <c r="A691" s="74">
        <f>+M691/M686-1</f>
        <v>1.4758445751181792E-2</v>
      </c>
      <c r="B691" s="313">
        <v>45156</v>
      </c>
      <c r="C691" s="312">
        <v>87.25</v>
      </c>
      <c r="D691" s="312">
        <v>87.79</v>
      </c>
      <c r="E691" s="312">
        <v>86</v>
      </c>
      <c r="F691" s="312">
        <v>86.72</v>
      </c>
      <c r="G691" s="314">
        <v>3687</v>
      </c>
      <c r="H691" s="312" t="s">
        <v>23</v>
      </c>
      <c r="I691" s="315">
        <v>86.660300000000007</v>
      </c>
      <c r="J691" s="316">
        <v>88.8</v>
      </c>
      <c r="K691" s="312">
        <v>89.09</v>
      </c>
      <c r="L691" s="312">
        <v>87.27</v>
      </c>
      <c r="M691" s="312">
        <v>88.01</v>
      </c>
      <c r="N691" s="312">
        <v>87.92</v>
      </c>
      <c r="O691" s="314">
        <v>14205</v>
      </c>
      <c r="P691" s="315">
        <v>88.009200000000007</v>
      </c>
      <c r="Q691" s="314">
        <v>287371</v>
      </c>
      <c r="R691" s="317">
        <f t="shared" si="50"/>
        <v>1250182.05</v>
      </c>
      <c r="S691" s="318">
        <f t="shared" si="52"/>
        <v>-9.3426384511481331E-3</v>
      </c>
      <c r="T691" s="319">
        <f t="shared" si="53"/>
        <v>-0.82999999999999829</v>
      </c>
      <c r="U691" s="320">
        <f t="shared" si="54"/>
        <v>-4.0000000000006253E-2</v>
      </c>
      <c r="V691" s="319">
        <f t="shared" si="51"/>
        <v>1.8200000000000074</v>
      </c>
    </row>
    <row r="692" spans="1:23" s="303" customFormat="1" x14ac:dyDescent="0.3">
      <c r="B692" s="304">
        <v>45159</v>
      </c>
      <c r="C692" s="303">
        <v>86.76</v>
      </c>
      <c r="D692" s="303">
        <v>87.32</v>
      </c>
      <c r="E692" s="303">
        <v>85.62</v>
      </c>
      <c r="F692" s="303">
        <v>86.59</v>
      </c>
      <c r="G692" s="305">
        <v>1053</v>
      </c>
      <c r="H692" s="303" t="s">
        <v>23</v>
      </c>
      <c r="I692" s="306">
        <v>86.384600000000006</v>
      </c>
      <c r="J692" s="307">
        <v>88.55</v>
      </c>
      <c r="K692" s="303">
        <v>88.71</v>
      </c>
      <c r="L692" s="303">
        <v>86.86</v>
      </c>
      <c r="M692" s="303">
        <v>87.88</v>
      </c>
      <c r="N692" s="303">
        <v>87.83</v>
      </c>
      <c r="O692" s="305">
        <v>12815</v>
      </c>
      <c r="P692" s="306">
        <v>87.9071</v>
      </c>
      <c r="Q692" s="305">
        <v>287750</v>
      </c>
      <c r="R692" s="308">
        <f t="shared" si="50"/>
        <v>1126182.2</v>
      </c>
      <c r="S692" s="309">
        <f t="shared" si="52"/>
        <v>-1.477104874446189E-3</v>
      </c>
      <c r="T692" s="310">
        <f t="shared" si="53"/>
        <v>-0.13000000000000966</v>
      </c>
      <c r="U692" s="311">
        <f t="shared" si="54"/>
        <v>0.53999999999999204</v>
      </c>
      <c r="V692" s="310">
        <f t="shared" si="51"/>
        <v>1.8499999999999943</v>
      </c>
    </row>
    <row r="693" spans="1:23" s="303" customFormat="1" x14ac:dyDescent="0.3">
      <c r="B693" s="304">
        <v>45160</v>
      </c>
      <c r="C693" s="303">
        <v>87.46</v>
      </c>
      <c r="D693" s="303">
        <v>88.8</v>
      </c>
      <c r="E693" s="303">
        <v>87.46</v>
      </c>
      <c r="F693" s="303">
        <v>88.57</v>
      </c>
      <c r="G693" s="305">
        <v>1255</v>
      </c>
      <c r="H693" s="303" t="s">
        <v>23</v>
      </c>
      <c r="I693" s="306">
        <v>88.2654</v>
      </c>
      <c r="J693" s="307">
        <v>87.78</v>
      </c>
      <c r="K693" s="280">
        <v>90.44</v>
      </c>
      <c r="L693" s="303">
        <v>87.76</v>
      </c>
      <c r="M693" s="303">
        <v>89.87</v>
      </c>
      <c r="N693" s="303">
        <v>89.96</v>
      </c>
      <c r="O693" s="305">
        <v>21214</v>
      </c>
      <c r="P693" s="306">
        <v>89.624300000000005</v>
      </c>
      <c r="Q693" s="305">
        <v>287456</v>
      </c>
      <c r="R693" s="308">
        <f t="shared" si="50"/>
        <v>1906502.1800000002</v>
      </c>
      <c r="S693" s="309">
        <f t="shared" si="52"/>
        <v>2.2644515248065655E-2</v>
      </c>
      <c r="T693" s="310">
        <f t="shared" si="53"/>
        <v>1.9900000000000091</v>
      </c>
      <c r="U693" s="311">
        <f t="shared" si="54"/>
        <v>-9.9999999999994316E-2</v>
      </c>
      <c r="V693" s="310">
        <f t="shared" si="51"/>
        <v>2.6799999999999926</v>
      </c>
    </row>
    <row r="694" spans="1:23" s="303" customFormat="1" x14ac:dyDescent="0.3">
      <c r="B694" s="304">
        <v>45161</v>
      </c>
      <c r="C694" s="303">
        <v>88.57</v>
      </c>
      <c r="D694" s="303">
        <v>88.77</v>
      </c>
      <c r="E694" s="303">
        <v>86.18</v>
      </c>
      <c r="F694" s="303">
        <v>86.97</v>
      </c>
      <c r="G694" s="305">
        <v>5404</v>
      </c>
      <c r="H694" s="303" t="s">
        <v>23</v>
      </c>
      <c r="I694" s="306">
        <v>87.403199999999998</v>
      </c>
      <c r="J694" s="307">
        <v>89.96</v>
      </c>
      <c r="K694" s="303">
        <v>90.24</v>
      </c>
      <c r="L694" s="303">
        <v>87.35</v>
      </c>
      <c r="M694" s="303">
        <v>88.22</v>
      </c>
      <c r="N694" s="303">
        <v>87.99</v>
      </c>
      <c r="O694" s="305">
        <v>21917</v>
      </c>
      <c r="P694" s="306">
        <v>88.851900000000001</v>
      </c>
      <c r="Q694" s="305">
        <v>287644</v>
      </c>
      <c r="R694" s="308">
        <f t="shared" si="50"/>
        <v>1933517.74</v>
      </c>
      <c r="S694" s="309">
        <f t="shared" si="52"/>
        <v>-1.8359853121175052E-2</v>
      </c>
      <c r="T694" s="310">
        <f t="shared" si="53"/>
        <v>-1.6500000000000057</v>
      </c>
      <c r="U694" s="311">
        <f t="shared" si="54"/>
        <v>8.99999999999892E-2</v>
      </c>
      <c r="V694" s="310">
        <f t="shared" si="51"/>
        <v>2.8900000000000006</v>
      </c>
      <c r="W694" s="303" t="s">
        <v>112</v>
      </c>
    </row>
    <row r="695" spans="1:23" s="303" customFormat="1" x14ac:dyDescent="0.3">
      <c r="B695" s="304">
        <v>45162</v>
      </c>
      <c r="C695" s="303">
        <v>86.07</v>
      </c>
      <c r="D695" s="303">
        <v>86.07</v>
      </c>
      <c r="E695" s="303">
        <v>83.91</v>
      </c>
      <c r="F695" s="303">
        <v>84.63</v>
      </c>
      <c r="G695" s="305">
        <v>2472</v>
      </c>
      <c r="H695" s="303" t="s">
        <v>23</v>
      </c>
      <c r="I695" s="306">
        <v>84.982600000000005</v>
      </c>
      <c r="J695" s="307">
        <v>87.45</v>
      </c>
      <c r="K695" s="303">
        <v>87.45</v>
      </c>
      <c r="L695" s="303">
        <v>85.09</v>
      </c>
      <c r="M695" s="303">
        <v>85.84</v>
      </c>
      <c r="N695" s="303">
        <v>85.11</v>
      </c>
      <c r="O695" s="305">
        <v>21549</v>
      </c>
      <c r="P695" s="306">
        <v>86.286900000000003</v>
      </c>
      <c r="Q695" s="305">
        <v>289316</v>
      </c>
      <c r="R695" s="308">
        <f t="shared" si="50"/>
        <v>1849766.1600000001</v>
      </c>
      <c r="S695" s="309">
        <f t="shared" si="52"/>
        <v>-2.6978009521650415E-2</v>
      </c>
      <c r="T695" s="310">
        <f t="shared" si="53"/>
        <v>-2.3799999999999955</v>
      </c>
      <c r="U695" s="311">
        <f t="shared" si="54"/>
        <v>-0.76999999999999602</v>
      </c>
      <c r="V695" s="310">
        <f t="shared" si="51"/>
        <v>2.3599999999999994</v>
      </c>
      <c r="W695" s="303" t="s">
        <v>110</v>
      </c>
    </row>
    <row r="696" spans="1:23" s="312" customFormat="1" x14ac:dyDescent="0.3">
      <c r="A696" s="74">
        <f>+M696/M691-1</f>
        <v>-2.9769344392682751E-2</v>
      </c>
      <c r="B696" s="313">
        <v>45163</v>
      </c>
      <c r="C696" s="312">
        <v>83.81</v>
      </c>
      <c r="D696" s="312">
        <v>85.3</v>
      </c>
      <c r="E696" s="312">
        <v>83.38</v>
      </c>
      <c r="F696" s="312">
        <v>84.21</v>
      </c>
      <c r="G696" s="314">
        <v>1121</v>
      </c>
      <c r="H696" s="312" t="s">
        <v>23</v>
      </c>
      <c r="I696" s="315">
        <v>84.568799999999996</v>
      </c>
      <c r="J696" s="316">
        <v>85.06</v>
      </c>
      <c r="K696" s="312">
        <v>86.5</v>
      </c>
      <c r="L696" s="302">
        <v>84.5</v>
      </c>
      <c r="M696" s="312">
        <v>85.39</v>
      </c>
      <c r="N696" s="312">
        <v>85.25</v>
      </c>
      <c r="O696" s="314">
        <v>15061</v>
      </c>
      <c r="P696" s="315">
        <v>85.607799999999997</v>
      </c>
      <c r="Q696" s="314">
        <v>289588</v>
      </c>
      <c r="R696" s="317">
        <f t="shared" si="50"/>
        <v>1286058.79</v>
      </c>
      <c r="S696" s="318">
        <f t="shared" si="52"/>
        <v>-5.2423112767940871E-3</v>
      </c>
      <c r="T696" s="319">
        <f t="shared" si="53"/>
        <v>-0.45000000000000284</v>
      </c>
      <c r="U696" s="320">
        <f t="shared" si="54"/>
        <v>-0.78000000000000114</v>
      </c>
      <c r="V696" s="319">
        <f t="shared" si="51"/>
        <v>2</v>
      </c>
    </row>
    <row r="697" spans="1:23" s="303" customFormat="1" x14ac:dyDescent="0.3">
      <c r="B697" s="304">
        <v>45166</v>
      </c>
      <c r="C697" s="303">
        <v>84.56</v>
      </c>
      <c r="D697" s="303">
        <v>85.37</v>
      </c>
      <c r="E697" s="303">
        <v>83.77</v>
      </c>
      <c r="F697" s="303">
        <v>84.53</v>
      </c>
      <c r="G697" s="305">
        <v>364</v>
      </c>
      <c r="H697" s="303" t="s">
        <v>23</v>
      </c>
      <c r="I697" s="306">
        <v>84.789000000000001</v>
      </c>
      <c r="J697" s="307">
        <v>85.3</v>
      </c>
      <c r="K697" s="303">
        <v>86.5</v>
      </c>
      <c r="L697" s="303">
        <v>84.75</v>
      </c>
      <c r="M697" s="303">
        <v>85.68</v>
      </c>
      <c r="N697" s="303">
        <v>85.61</v>
      </c>
      <c r="O697" s="305">
        <v>9092</v>
      </c>
      <c r="P697" s="306">
        <v>85.757000000000005</v>
      </c>
      <c r="Q697" s="305">
        <v>289825</v>
      </c>
      <c r="R697" s="308">
        <f t="shared" si="50"/>
        <v>779002.56</v>
      </c>
      <c r="S697" s="309">
        <f t="shared" si="52"/>
        <v>3.3961822227428495E-3</v>
      </c>
      <c r="T697" s="310">
        <f t="shared" si="53"/>
        <v>0.29000000000000625</v>
      </c>
      <c r="U697" s="311">
        <f t="shared" si="54"/>
        <v>-9.0000000000003411E-2</v>
      </c>
      <c r="V697" s="310">
        <f t="shared" si="51"/>
        <v>1.75</v>
      </c>
      <c r="W697" s="303" t="s">
        <v>113</v>
      </c>
    </row>
    <row r="698" spans="1:23" s="303" customFormat="1" x14ac:dyDescent="0.3">
      <c r="B698" s="304">
        <v>45167</v>
      </c>
      <c r="C698" s="303">
        <v>85.01</v>
      </c>
      <c r="D698" s="303">
        <v>85.53</v>
      </c>
      <c r="E698" s="303">
        <v>83.51</v>
      </c>
      <c r="F698" s="303">
        <v>83.68</v>
      </c>
      <c r="G698" s="305">
        <v>3891</v>
      </c>
      <c r="H698" s="303" t="s">
        <v>23</v>
      </c>
      <c r="I698" s="306">
        <v>84.422499999999999</v>
      </c>
      <c r="J698" s="307">
        <v>85.72</v>
      </c>
      <c r="K698" s="303">
        <v>86.79</v>
      </c>
      <c r="L698" s="303">
        <v>84.52</v>
      </c>
      <c r="M698" s="303">
        <v>84.77</v>
      </c>
      <c r="N698" s="303">
        <v>84.91</v>
      </c>
      <c r="O698" s="305">
        <v>15342</v>
      </c>
      <c r="P698" s="306">
        <v>85.538700000000006</v>
      </c>
      <c r="Q698" s="305">
        <v>290511</v>
      </c>
      <c r="R698" s="308">
        <f t="shared" si="50"/>
        <v>1300541.3399999999</v>
      </c>
      <c r="S698" s="309">
        <f t="shared" si="52"/>
        <v>-1.0620915032679812E-2</v>
      </c>
      <c r="T698" s="310">
        <f t="shared" si="53"/>
        <v>-0.9100000000000108</v>
      </c>
      <c r="U698" s="311">
        <f t="shared" si="54"/>
        <v>3.9999999999992042E-2</v>
      </c>
      <c r="V698" s="310">
        <f t="shared" si="51"/>
        <v>2.2700000000000102</v>
      </c>
    </row>
    <row r="699" spans="1:23" s="303" customFormat="1" x14ac:dyDescent="0.3">
      <c r="B699" s="304">
        <v>45168</v>
      </c>
      <c r="C699" s="303">
        <v>83.68</v>
      </c>
      <c r="D699" s="303">
        <v>85.5</v>
      </c>
      <c r="E699" s="303">
        <v>83.65</v>
      </c>
      <c r="F699" s="303">
        <v>85.11</v>
      </c>
      <c r="G699" s="305">
        <v>3298</v>
      </c>
      <c r="H699" s="303" t="s">
        <v>23</v>
      </c>
      <c r="I699" s="306">
        <v>84.586699999999993</v>
      </c>
      <c r="J699" s="307">
        <v>85.01</v>
      </c>
      <c r="K699" s="303">
        <v>86.7</v>
      </c>
      <c r="L699" s="303">
        <v>84.63</v>
      </c>
      <c r="M699" s="303">
        <v>86.24</v>
      </c>
      <c r="N699" s="303">
        <v>85.91</v>
      </c>
      <c r="O699" s="305">
        <v>16779</v>
      </c>
      <c r="P699" s="306">
        <v>85.894099999999995</v>
      </c>
      <c r="Q699" s="305">
        <v>290520</v>
      </c>
      <c r="R699" s="308">
        <f t="shared" si="50"/>
        <v>1447020.96</v>
      </c>
      <c r="S699" s="309">
        <f t="shared" si="52"/>
        <v>1.7341040462427681E-2</v>
      </c>
      <c r="T699" s="310">
        <f t="shared" si="53"/>
        <v>1.4699999999999989</v>
      </c>
      <c r="U699" s="311">
        <f t="shared" si="54"/>
        <v>0.24000000000000909</v>
      </c>
      <c r="V699" s="310">
        <f t="shared" si="51"/>
        <v>2.0700000000000074</v>
      </c>
    </row>
    <row r="700" spans="1:23" s="303" customFormat="1" x14ac:dyDescent="0.3">
      <c r="B700" s="304">
        <v>45169</v>
      </c>
      <c r="C700" s="303">
        <v>85.21</v>
      </c>
      <c r="D700" s="303">
        <v>86.13</v>
      </c>
      <c r="E700" s="303">
        <v>84.48</v>
      </c>
      <c r="F700" s="303">
        <v>84.67</v>
      </c>
      <c r="G700" s="305">
        <v>2705</v>
      </c>
      <c r="H700" s="303" t="s">
        <v>23</v>
      </c>
      <c r="I700" s="306">
        <v>85.201999999999998</v>
      </c>
      <c r="J700" s="307">
        <v>86.01</v>
      </c>
      <c r="K700" s="303">
        <v>87.3</v>
      </c>
      <c r="L700" s="303">
        <v>85.57</v>
      </c>
      <c r="M700" s="303">
        <v>85.76</v>
      </c>
      <c r="N700" s="303">
        <v>85.94</v>
      </c>
      <c r="O700" s="305">
        <v>13640</v>
      </c>
      <c r="P700" s="306">
        <v>86.379099999999994</v>
      </c>
      <c r="Q700" s="305">
        <v>289505</v>
      </c>
      <c r="R700" s="308">
        <f t="shared" si="50"/>
        <v>1169766.4000000001</v>
      </c>
      <c r="S700" s="309">
        <f t="shared" si="52"/>
        <v>-5.5658627087197265E-3</v>
      </c>
      <c r="T700" s="310">
        <f t="shared" si="53"/>
        <v>-0.47999999999998977</v>
      </c>
      <c r="U700" s="311">
        <f t="shared" si="54"/>
        <v>-0.22999999999998977</v>
      </c>
      <c r="V700" s="310">
        <f t="shared" si="51"/>
        <v>1.730000000000004</v>
      </c>
    </row>
    <row r="701" spans="1:23" s="330" customFormat="1" x14ac:dyDescent="0.3">
      <c r="A701" s="74">
        <f>+M701/M696-1</f>
        <v>-1.4053167818246504E-3</v>
      </c>
      <c r="B701" s="331">
        <v>45170</v>
      </c>
      <c r="C701" s="330">
        <v>85.21</v>
      </c>
      <c r="D701" s="330">
        <v>85.21</v>
      </c>
      <c r="E701" s="330">
        <v>84.04</v>
      </c>
      <c r="F701" s="330">
        <v>84.19</v>
      </c>
      <c r="G701" s="332">
        <v>2324</v>
      </c>
      <c r="H701" s="330" t="s">
        <v>23</v>
      </c>
      <c r="I701" s="333">
        <v>84.376900000000006</v>
      </c>
      <c r="J701" s="334">
        <v>86.02</v>
      </c>
      <c r="K701" s="339">
        <v>86.4</v>
      </c>
      <c r="L701" s="339">
        <v>85</v>
      </c>
      <c r="M701" s="330">
        <v>85.27</v>
      </c>
      <c r="N701" s="330">
        <v>85.44</v>
      </c>
      <c r="O701" s="332">
        <v>14352</v>
      </c>
      <c r="P701" s="333">
        <v>85.465699999999998</v>
      </c>
      <c r="Q701" s="332">
        <v>289890</v>
      </c>
      <c r="R701" s="335">
        <f t="shared" si="50"/>
        <v>1223795.04</v>
      </c>
      <c r="S701" s="336">
        <f t="shared" si="52"/>
        <v>-5.7136194029852039E-3</v>
      </c>
      <c r="T701" s="337">
        <f t="shared" si="53"/>
        <v>-0.49000000000000909</v>
      </c>
      <c r="U701" s="338">
        <f t="shared" si="54"/>
        <v>0.25999999999999091</v>
      </c>
      <c r="V701" s="337">
        <f t="shared" si="51"/>
        <v>1.4000000000000057</v>
      </c>
    </row>
    <row r="702" spans="1:23" s="321" customFormat="1" x14ac:dyDescent="0.3">
      <c r="B702" s="322">
        <v>45173</v>
      </c>
      <c r="C702" s="321">
        <v>84</v>
      </c>
      <c r="D702" s="321">
        <v>84</v>
      </c>
      <c r="E702" s="321">
        <v>82.9</v>
      </c>
      <c r="F702" s="321">
        <v>83.13</v>
      </c>
      <c r="G702" s="323">
        <v>1121</v>
      </c>
      <c r="H702" s="321" t="s">
        <v>23</v>
      </c>
      <c r="I702" s="324">
        <v>83.118300000000005</v>
      </c>
      <c r="J702" s="325">
        <v>85.64</v>
      </c>
      <c r="K702" s="321">
        <v>85.64</v>
      </c>
      <c r="L702" s="321">
        <v>83.75</v>
      </c>
      <c r="M702" s="321">
        <v>84.16</v>
      </c>
      <c r="N702" s="321">
        <v>84.06</v>
      </c>
      <c r="O702" s="323">
        <v>16284</v>
      </c>
      <c r="P702" s="324">
        <v>84.394800000000004</v>
      </c>
      <c r="Q702" s="323">
        <v>292444</v>
      </c>
      <c r="R702" s="326">
        <f t="shared" si="50"/>
        <v>1370461.44</v>
      </c>
      <c r="S702" s="327">
        <f t="shared" si="52"/>
        <v>-1.3017473906414945E-2</v>
      </c>
      <c r="T702" s="328">
        <f t="shared" si="53"/>
        <v>-1.1099999999999994</v>
      </c>
      <c r="U702" s="329">
        <f t="shared" si="54"/>
        <v>0.37000000000000455</v>
      </c>
      <c r="V702" s="328">
        <f t="shared" si="51"/>
        <v>1.8900000000000006</v>
      </c>
      <c r="W702" s="321" t="s">
        <v>114</v>
      </c>
    </row>
    <row r="703" spans="1:23" s="321" customFormat="1" x14ac:dyDescent="0.3">
      <c r="B703" s="322">
        <v>45174</v>
      </c>
      <c r="C703" s="321">
        <v>83</v>
      </c>
      <c r="D703" s="321">
        <v>83.69</v>
      </c>
      <c r="E703" s="321">
        <v>82.54</v>
      </c>
      <c r="F703" s="321">
        <v>82.82</v>
      </c>
      <c r="G703" s="323">
        <v>7050</v>
      </c>
      <c r="H703" s="321" t="s">
        <v>23</v>
      </c>
      <c r="I703" s="324">
        <v>82.979600000000005</v>
      </c>
      <c r="J703" s="325">
        <v>84.18</v>
      </c>
      <c r="K703" s="321">
        <v>84.81</v>
      </c>
      <c r="L703" s="321">
        <v>83.56</v>
      </c>
      <c r="M703" s="321">
        <v>83.85</v>
      </c>
      <c r="N703" s="321">
        <v>83.92</v>
      </c>
      <c r="O703" s="323">
        <v>21166</v>
      </c>
      <c r="P703" s="324">
        <v>84.068799999999996</v>
      </c>
      <c r="Q703" s="323">
        <v>293464</v>
      </c>
      <c r="R703" s="326">
        <f t="shared" si="50"/>
        <v>1774769.0999999999</v>
      </c>
      <c r="S703" s="327">
        <f t="shared" si="52"/>
        <v>-3.683460076045697E-3</v>
      </c>
      <c r="T703" s="328">
        <f t="shared" si="53"/>
        <v>-0.31000000000000227</v>
      </c>
      <c r="U703" s="329">
        <f t="shared" si="54"/>
        <v>2.0000000000010232E-2</v>
      </c>
      <c r="V703" s="328">
        <f t="shared" si="51"/>
        <v>1.25</v>
      </c>
    </row>
    <row r="704" spans="1:23" s="321" customFormat="1" x14ac:dyDescent="0.3">
      <c r="B704" s="322">
        <v>45175</v>
      </c>
      <c r="C704" s="321">
        <v>82.86</v>
      </c>
      <c r="D704" s="321">
        <v>83.66</v>
      </c>
      <c r="E704" s="321">
        <v>82.07</v>
      </c>
      <c r="F704" s="321">
        <v>82.65</v>
      </c>
      <c r="G704" s="323">
        <v>2758</v>
      </c>
      <c r="H704" s="321" t="s">
        <v>23</v>
      </c>
      <c r="I704" s="324">
        <v>82.817999999999998</v>
      </c>
      <c r="J704" s="325">
        <v>83.95</v>
      </c>
      <c r="K704" s="321">
        <v>84.81</v>
      </c>
      <c r="L704" s="321">
        <v>83.09</v>
      </c>
      <c r="M704" s="321">
        <v>83.67</v>
      </c>
      <c r="N704" s="321">
        <v>83.63</v>
      </c>
      <c r="O704" s="323">
        <v>18272</v>
      </c>
      <c r="P704" s="324">
        <v>83.962100000000007</v>
      </c>
      <c r="Q704" s="323">
        <v>295128</v>
      </c>
      <c r="R704" s="326">
        <f t="shared" si="50"/>
        <v>1528818.24</v>
      </c>
      <c r="S704" s="327">
        <f t="shared" si="52"/>
        <v>-2.1466905187834673E-3</v>
      </c>
      <c r="T704" s="328">
        <f t="shared" si="53"/>
        <v>-0.17999999999999261</v>
      </c>
      <c r="U704" s="329">
        <f t="shared" si="54"/>
        <v>0.10000000000000853</v>
      </c>
      <c r="V704" s="328">
        <f t="shared" si="51"/>
        <v>1.7199999999999989</v>
      </c>
      <c r="W704" s="321" t="s">
        <v>115</v>
      </c>
    </row>
    <row r="705" spans="1:23" s="321" customFormat="1" x14ac:dyDescent="0.3">
      <c r="B705" s="322">
        <v>45176</v>
      </c>
      <c r="C705" s="321">
        <v>82.45</v>
      </c>
      <c r="D705" s="321">
        <v>83</v>
      </c>
      <c r="E705" s="321">
        <v>81.7</v>
      </c>
      <c r="F705" s="321">
        <v>81.95</v>
      </c>
      <c r="G705" s="323">
        <v>1874</v>
      </c>
      <c r="H705" s="321" t="s">
        <v>23</v>
      </c>
      <c r="I705" s="324">
        <v>82.349000000000004</v>
      </c>
      <c r="J705" s="325">
        <v>83.67</v>
      </c>
      <c r="K705" s="321">
        <v>84.29</v>
      </c>
      <c r="L705" s="279">
        <v>82.67</v>
      </c>
      <c r="M705" s="321">
        <v>82.93</v>
      </c>
      <c r="N705" s="321">
        <v>83.26</v>
      </c>
      <c r="O705" s="323">
        <v>17273</v>
      </c>
      <c r="P705" s="324">
        <v>83.354200000000006</v>
      </c>
      <c r="Q705" s="323">
        <v>296115</v>
      </c>
      <c r="R705" s="326">
        <f t="shared" si="50"/>
        <v>1432449.8900000001</v>
      </c>
      <c r="S705" s="327">
        <f t="shared" si="52"/>
        <v>-8.8442691526233741E-3</v>
      </c>
      <c r="T705" s="328">
        <f t="shared" si="53"/>
        <v>-0.73999999999999488</v>
      </c>
      <c r="U705" s="329">
        <f t="shared" si="54"/>
        <v>0</v>
      </c>
      <c r="V705" s="328">
        <f t="shared" si="51"/>
        <v>1.6200000000000045</v>
      </c>
    </row>
    <row r="706" spans="1:23" s="330" customFormat="1" x14ac:dyDescent="0.3">
      <c r="A706" s="74">
        <f>+M706/M701-1</f>
        <v>-4.39779523865369E-2</v>
      </c>
      <c r="B706" s="331">
        <v>45177</v>
      </c>
      <c r="C706" s="330">
        <v>82.59</v>
      </c>
      <c r="D706" s="330">
        <v>82.63</v>
      </c>
      <c r="E706" s="330">
        <v>80.36</v>
      </c>
      <c r="F706" s="330">
        <v>80.569999999999993</v>
      </c>
      <c r="G706" s="332">
        <v>1929</v>
      </c>
      <c r="H706" s="330" t="s">
        <v>23</v>
      </c>
      <c r="I706" s="333">
        <v>81.455500000000001</v>
      </c>
      <c r="J706" s="334">
        <v>83.52</v>
      </c>
      <c r="K706" s="330">
        <v>84</v>
      </c>
      <c r="L706" s="302">
        <v>81.28</v>
      </c>
      <c r="M706" s="330">
        <v>81.52</v>
      </c>
      <c r="N706" s="330">
        <v>81.599999999999994</v>
      </c>
      <c r="O706" s="332">
        <v>19866</v>
      </c>
      <c r="P706" s="333">
        <v>82.712800000000001</v>
      </c>
      <c r="Q706" s="332">
        <v>295606</v>
      </c>
      <c r="R706" s="335">
        <f t="shared" si="50"/>
        <v>1619476.3199999998</v>
      </c>
      <c r="S706" s="336">
        <f t="shared" si="52"/>
        <v>-1.7002291088870303E-2</v>
      </c>
      <c r="T706" s="337">
        <f t="shared" si="53"/>
        <v>-1.4100000000000108</v>
      </c>
      <c r="U706" s="338">
        <f t="shared" si="54"/>
        <v>0.5899999999999892</v>
      </c>
      <c r="V706" s="337">
        <f t="shared" si="51"/>
        <v>2.7199999999999989</v>
      </c>
    </row>
    <row r="707" spans="1:23" s="321" customFormat="1" x14ac:dyDescent="0.3">
      <c r="B707" s="322">
        <v>45180</v>
      </c>
      <c r="C707" s="321">
        <v>80.53</v>
      </c>
      <c r="D707" s="321">
        <v>81.52</v>
      </c>
      <c r="E707" s="321">
        <v>80.489999999999995</v>
      </c>
      <c r="F707" s="321">
        <v>80.69</v>
      </c>
      <c r="G707" s="323">
        <v>1984</v>
      </c>
      <c r="H707" s="321" t="s">
        <v>23</v>
      </c>
      <c r="I707" s="324">
        <v>80.941699999999997</v>
      </c>
      <c r="J707" s="325">
        <v>81.790000000000006</v>
      </c>
      <c r="K707" s="321">
        <v>82.7</v>
      </c>
      <c r="L707" s="321">
        <v>81.36</v>
      </c>
      <c r="M707" s="321">
        <v>81.650000000000006</v>
      </c>
      <c r="N707" s="321">
        <v>81.67</v>
      </c>
      <c r="O707" s="323">
        <v>18374</v>
      </c>
      <c r="P707" s="324">
        <v>81.921199999999999</v>
      </c>
      <c r="Q707" s="323">
        <v>296990</v>
      </c>
      <c r="R707" s="326">
        <f t="shared" si="50"/>
        <v>1500237.1</v>
      </c>
      <c r="S707" s="327">
        <f t="shared" si="52"/>
        <v>1.594700686948114E-3</v>
      </c>
      <c r="T707" s="328">
        <f t="shared" si="53"/>
        <v>0.13000000000000966</v>
      </c>
      <c r="U707" s="329">
        <f t="shared" si="54"/>
        <v>0.27000000000001023</v>
      </c>
      <c r="V707" s="328">
        <f t="shared" si="51"/>
        <v>1.3400000000000034</v>
      </c>
    </row>
    <row r="708" spans="1:23" s="321" customFormat="1" x14ac:dyDescent="0.3">
      <c r="B708" s="322">
        <v>45181</v>
      </c>
      <c r="C708" s="321">
        <v>80.59</v>
      </c>
      <c r="D708" s="321">
        <v>81.28</v>
      </c>
      <c r="E708" s="321">
        <v>80.02</v>
      </c>
      <c r="F708" s="321">
        <v>80.13</v>
      </c>
      <c r="G708" s="323">
        <v>1598</v>
      </c>
      <c r="H708" s="321" t="s">
        <v>23</v>
      </c>
      <c r="I708" s="324">
        <v>80.514700000000005</v>
      </c>
      <c r="J708" s="325">
        <v>81.849999999999994</v>
      </c>
      <c r="K708" s="321">
        <v>82.41</v>
      </c>
      <c r="L708" s="279">
        <v>80.98</v>
      </c>
      <c r="M708" s="321">
        <v>81.08</v>
      </c>
      <c r="N708" s="321">
        <v>81.040000000000006</v>
      </c>
      <c r="O708" s="323">
        <v>20036</v>
      </c>
      <c r="P708" s="324">
        <v>81.445999999999998</v>
      </c>
      <c r="Q708" s="323">
        <v>301437</v>
      </c>
      <c r="R708" s="326">
        <f t="shared" si="50"/>
        <v>1624518.88</v>
      </c>
      <c r="S708" s="327">
        <f t="shared" si="52"/>
        <v>-6.9810165339866392E-3</v>
      </c>
      <c r="T708" s="328">
        <f t="shared" si="53"/>
        <v>-0.57000000000000739</v>
      </c>
      <c r="U708" s="329">
        <f t="shared" si="54"/>
        <v>0.19999999999998863</v>
      </c>
      <c r="V708" s="328">
        <f t="shared" si="51"/>
        <v>1.4299999999999926</v>
      </c>
    </row>
    <row r="709" spans="1:23" s="321" customFormat="1" x14ac:dyDescent="0.3">
      <c r="B709" s="322">
        <v>45182</v>
      </c>
      <c r="C709" s="321">
        <v>80.150000000000006</v>
      </c>
      <c r="D709" s="321">
        <v>82.47</v>
      </c>
      <c r="E709" s="321">
        <v>79.67</v>
      </c>
      <c r="F709" s="321">
        <v>82.04</v>
      </c>
      <c r="G709" s="323">
        <v>1471</v>
      </c>
      <c r="H709" s="321" t="s">
        <v>23</v>
      </c>
      <c r="I709" s="324">
        <v>80.254199999999997</v>
      </c>
      <c r="J709" s="325">
        <v>81.12</v>
      </c>
      <c r="K709" s="321">
        <v>83.88</v>
      </c>
      <c r="L709" s="321">
        <v>80.569999999999993</v>
      </c>
      <c r="M709" s="321">
        <v>83.01</v>
      </c>
      <c r="N709" s="321">
        <v>83.74</v>
      </c>
      <c r="O709" s="323">
        <v>25914</v>
      </c>
      <c r="P709" s="324">
        <v>82.129300000000001</v>
      </c>
      <c r="Q709" s="323">
        <v>302096</v>
      </c>
      <c r="R709" s="326">
        <f t="shared" si="50"/>
        <v>2151121.14</v>
      </c>
      <c r="S709" s="327">
        <f t="shared" si="52"/>
        <v>2.3803650715342961E-2</v>
      </c>
      <c r="T709" s="328">
        <f t="shared" si="53"/>
        <v>1.9300000000000068</v>
      </c>
      <c r="U709" s="329">
        <f t="shared" si="54"/>
        <v>4.0000000000006253E-2</v>
      </c>
      <c r="V709" s="328">
        <f t="shared" si="51"/>
        <v>3.3100000000000023</v>
      </c>
      <c r="W709" s="321" t="s">
        <v>116</v>
      </c>
    </row>
    <row r="710" spans="1:23" s="321" customFormat="1" x14ac:dyDescent="0.3">
      <c r="B710" s="322">
        <v>45183</v>
      </c>
      <c r="C710" s="321">
        <v>82.71</v>
      </c>
      <c r="D710" s="321">
        <v>83</v>
      </c>
      <c r="E710" s="321">
        <v>81.55</v>
      </c>
      <c r="F710" s="321">
        <v>82.14</v>
      </c>
      <c r="G710" s="323">
        <v>2317</v>
      </c>
      <c r="H710" s="321" t="s">
        <v>23</v>
      </c>
      <c r="I710" s="324">
        <v>81.978700000000003</v>
      </c>
      <c r="J710" s="325">
        <v>83.76</v>
      </c>
      <c r="K710" s="321">
        <v>84.08</v>
      </c>
      <c r="L710" s="321">
        <v>82.44</v>
      </c>
      <c r="M710" s="321">
        <v>83.12</v>
      </c>
      <c r="N710" s="321">
        <v>82.88</v>
      </c>
      <c r="O710" s="323">
        <v>17111</v>
      </c>
      <c r="P710" s="324">
        <v>83.072900000000004</v>
      </c>
      <c r="Q710" s="323">
        <v>301244</v>
      </c>
      <c r="R710" s="326">
        <f t="shared" si="50"/>
        <v>1422266.32</v>
      </c>
      <c r="S710" s="327">
        <f t="shared" si="52"/>
        <v>1.3251415492110397E-3</v>
      </c>
      <c r="T710" s="328">
        <f t="shared" si="53"/>
        <v>0.10999999999999943</v>
      </c>
      <c r="U710" s="329">
        <f t="shared" si="54"/>
        <v>0.75</v>
      </c>
      <c r="V710" s="328">
        <f t="shared" si="51"/>
        <v>1.6400000000000006</v>
      </c>
      <c r="W710" s="321" t="s">
        <v>117</v>
      </c>
    </row>
    <row r="711" spans="1:23" s="330" customFormat="1" x14ac:dyDescent="0.3">
      <c r="A711" s="74">
        <f>+M711/M706-1</f>
        <v>9.6908734052993939E-3</v>
      </c>
      <c r="B711" s="331">
        <v>45184</v>
      </c>
      <c r="C711" s="330">
        <v>81.849999999999994</v>
      </c>
      <c r="D711" s="330">
        <v>83.02</v>
      </c>
      <c r="E711" s="330">
        <v>81</v>
      </c>
      <c r="F711" s="330">
        <v>81.34</v>
      </c>
      <c r="G711" s="332">
        <v>2342</v>
      </c>
      <c r="H711" s="330" t="s">
        <v>23</v>
      </c>
      <c r="I711" s="333">
        <v>81.835599999999999</v>
      </c>
      <c r="J711" s="334">
        <v>82.82</v>
      </c>
      <c r="K711" s="330">
        <v>84.09</v>
      </c>
      <c r="L711" s="330">
        <v>81.75</v>
      </c>
      <c r="M711" s="330">
        <v>82.31</v>
      </c>
      <c r="N711" s="330">
        <v>82.01</v>
      </c>
      <c r="O711" s="332">
        <v>18108</v>
      </c>
      <c r="P711" s="333">
        <v>83.033000000000001</v>
      </c>
      <c r="Q711" s="332">
        <v>302658</v>
      </c>
      <c r="R711" s="335">
        <f t="shared" ref="R711:R774" si="55">+M711*O711</f>
        <v>1490469.48</v>
      </c>
      <c r="S711" s="336">
        <f t="shared" si="52"/>
        <v>-9.7449470644851433E-3</v>
      </c>
      <c r="T711" s="337">
        <f t="shared" si="53"/>
        <v>-0.81000000000000227</v>
      </c>
      <c r="U711" s="338">
        <f t="shared" si="54"/>
        <v>-0.30000000000001137</v>
      </c>
      <c r="V711" s="337">
        <f t="shared" ref="V711:V774" si="56">+K711-L711</f>
        <v>2.3400000000000034</v>
      </c>
    </row>
    <row r="712" spans="1:23" s="321" customFormat="1" x14ac:dyDescent="0.3">
      <c r="B712" s="322">
        <v>45187</v>
      </c>
      <c r="C712" s="321">
        <v>81.05</v>
      </c>
      <c r="D712" s="321">
        <v>81.2</v>
      </c>
      <c r="E712" s="321">
        <v>79.849999999999994</v>
      </c>
      <c r="F712" s="321">
        <v>79.930000000000007</v>
      </c>
      <c r="G712" s="323">
        <v>2103</v>
      </c>
      <c r="H712" s="321" t="s">
        <v>23</v>
      </c>
      <c r="I712" s="324">
        <v>80.372799999999998</v>
      </c>
      <c r="J712" s="325">
        <v>82.18</v>
      </c>
      <c r="K712" s="321">
        <v>82.65</v>
      </c>
      <c r="L712" s="279">
        <v>80.739999999999995</v>
      </c>
      <c r="M712" s="321">
        <v>80.84</v>
      </c>
      <c r="N712" s="321">
        <v>80.88</v>
      </c>
      <c r="O712" s="323">
        <v>20789</v>
      </c>
      <c r="P712" s="324">
        <v>81.314800000000005</v>
      </c>
      <c r="Q712" s="323">
        <v>304447</v>
      </c>
      <c r="R712" s="326">
        <f t="shared" si="55"/>
        <v>1680582.76</v>
      </c>
      <c r="S712" s="327">
        <f t="shared" ref="S712:S775" si="57">+M712/M711-1</f>
        <v>-1.7859312355728352E-2</v>
      </c>
      <c r="T712" s="328">
        <f t="shared" ref="T712:T775" si="58">+M712-M711</f>
        <v>-1.4699999999999989</v>
      </c>
      <c r="U712" s="329">
        <f t="shared" ref="U712:U775" si="59">+J712-M711</f>
        <v>-0.12999999999999545</v>
      </c>
      <c r="V712" s="328">
        <f t="shared" si="56"/>
        <v>1.9100000000000108</v>
      </c>
    </row>
    <row r="713" spans="1:23" s="321" customFormat="1" x14ac:dyDescent="0.3">
      <c r="B713" s="322">
        <v>45188</v>
      </c>
      <c r="C713" s="321">
        <v>80</v>
      </c>
      <c r="D713" s="321">
        <v>80.31</v>
      </c>
      <c r="E713" s="321">
        <v>79.650000000000006</v>
      </c>
      <c r="F713" s="321">
        <v>80.319999999999993</v>
      </c>
      <c r="G713" s="323">
        <v>2061</v>
      </c>
      <c r="H713" s="321" t="s">
        <v>23</v>
      </c>
      <c r="I713" s="324">
        <v>79.955799999999996</v>
      </c>
      <c r="J713" s="325">
        <v>80.97</v>
      </c>
      <c r="K713" s="321">
        <v>81.69</v>
      </c>
      <c r="L713" s="279">
        <v>80.55</v>
      </c>
      <c r="M713" s="321">
        <v>81.23</v>
      </c>
      <c r="N713" s="321">
        <v>81.290000000000006</v>
      </c>
      <c r="O713" s="323">
        <v>17135</v>
      </c>
      <c r="P713" s="324">
        <v>80.960999999999999</v>
      </c>
      <c r="Q713" s="323">
        <v>307583</v>
      </c>
      <c r="R713" s="326">
        <f t="shared" si="55"/>
        <v>1391876.05</v>
      </c>
      <c r="S713" s="327">
        <f t="shared" si="57"/>
        <v>4.824344383968393E-3</v>
      </c>
      <c r="T713" s="328">
        <f t="shared" si="58"/>
        <v>0.39000000000000057</v>
      </c>
      <c r="U713" s="329">
        <f t="shared" si="59"/>
        <v>0.12999999999999545</v>
      </c>
      <c r="V713" s="328">
        <f t="shared" si="56"/>
        <v>1.1400000000000006</v>
      </c>
      <c r="W713" s="321" t="s">
        <v>118</v>
      </c>
    </row>
    <row r="714" spans="1:23" s="321" customFormat="1" x14ac:dyDescent="0.3">
      <c r="B714" s="322">
        <v>45189</v>
      </c>
      <c r="C714" s="321">
        <v>80.2</v>
      </c>
      <c r="D714" s="321">
        <v>81.7</v>
      </c>
      <c r="E714" s="321">
        <v>79.64</v>
      </c>
      <c r="F714" s="321">
        <v>81.88</v>
      </c>
      <c r="G714" s="323">
        <v>925</v>
      </c>
      <c r="H714" s="321" t="s">
        <v>23</v>
      </c>
      <c r="I714" s="324">
        <v>80.182900000000004</v>
      </c>
      <c r="J714" s="325">
        <v>81.599999999999994</v>
      </c>
      <c r="K714" s="321">
        <v>82.97</v>
      </c>
      <c r="L714" s="279">
        <v>80.5</v>
      </c>
      <c r="M714" s="321">
        <v>82.81</v>
      </c>
      <c r="N714" s="321">
        <v>82.76</v>
      </c>
      <c r="O714" s="323">
        <v>19611</v>
      </c>
      <c r="P714" s="324">
        <v>81.5749</v>
      </c>
      <c r="Q714" s="323">
        <v>307483</v>
      </c>
      <c r="R714" s="326">
        <f t="shared" si="55"/>
        <v>1623986.9100000001</v>
      </c>
      <c r="S714" s="327">
        <f t="shared" si="57"/>
        <v>1.9450941770281949E-2</v>
      </c>
      <c r="T714" s="328">
        <f t="shared" si="58"/>
        <v>1.5799999999999983</v>
      </c>
      <c r="U714" s="329">
        <f t="shared" si="59"/>
        <v>0.36999999999999034</v>
      </c>
      <c r="V714" s="328">
        <f t="shared" si="56"/>
        <v>2.4699999999999989</v>
      </c>
    </row>
    <row r="715" spans="1:23" s="321" customFormat="1" x14ac:dyDescent="0.3">
      <c r="B715" s="322">
        <v>45190</v>
      </c>
      <c r="C715" s="321">
        <v>81.3</v>
      </c>
      <c r="D715" s="321">
        <v>83.5</v>
      </c>
      <c r="E715" s="321">
        <v>80.95</v>
      </c>
      <c r="F715" s="321">
        <v>83.19</v>
      </c>
      <c r="G715" s="323">
        <v>3390</v>
      </c>
      <c r="H715" s="321" t="s">
        <v>23</v>
      </c>
      <c r="I715" s="324">
        <v>81.505600000000001</v>
      </c>
      <c r="J715" s="325">
        <v>82.7</v>
      </c>
      <c r="K715" s="321">
        <v>84.61</v>
      </c>
      <c r="L715" s="321">
        <v>81.62</v>
      </c>
      <c r="M715" s="321">
        <v>84.14</v>
      </c>
      <c r="N715" s="321">
        <v>84.31</v>
      </c>
      <c r="O715" s="323">
        <v>19727</v>
      </c>
      <c r="P715" s="324">
        <v>83.296899999999994</v>
      </c>
      <c r="Q715" s="323">
        <v>307449</v>
      </c>
      <c r="R715" s="326">
        <f t="shared" si="55"/>
        <v>1659829.78</v>
      </c>
      <c r="S715" s="327">
        <f t="shared" si="57"/>
        <v>1.606086221470826E-2</v>
      </c>
      <c r="T715" s="328">
        <f t="shared" si="58"/>
        <v>1.3299999999999983</v>
      </c>
      <c r="U715" s="329">
        <f t="shared" si="59"/>
        <v>-0.10999999999999943</v>
      </c>
      <c r="V715" s="328">
        <f t="shared" si="56"/>
        <v>2.9899999999999949</v>
      </c>
      <c r="W715" s="321" t="s">
        <v>119</v>
      </c>
    </row>
    <row r="716" spans="1:23" s="330" customFormat="1" x14ac:dyDescent="0.3">
      <c r="A716" s="74">
        <f>+M716/M711-1</f>
        <v>3.8512938889563975E-2</v>
      </c>
      <c r="B716" s="331">
        <v>45191</v>
      </c>
      <c r="C716" s="330">
        <v>83.06</v>
      </c>
      <c r="D716" s="330">
        <v>84.81</v>
      </c>
      <c r="E716" s="330">
        <v>83.06</v>
      </c>
      <c r="F716" s="330">
        <v>84.53</v>
      </c>
      <c r="G716" s="332">
        <v>1232</v>
      </c>
      <c r="H716" s="330" t="s">
        <v>23</v>
      </c>
      <c r="I716" s="333">
        <v>84.244299999999996</v>
      </c>
      <c r="J716" s="334">
        <v>83.88</v>
      </c>
      <c r="K716" s="330">
        <v>86.13</v>
      </c>
      <c r="L716" s="330">
        <v>83.5</v>
      </c>
      <c r="M716" s="330">
        <v>85.48</v>
      </c>
      <c r="N716" s="330">
        <v>85.2</v>
      </c>
      <c r="O716" s="332">
        <v>22372</v>
      </c>
      <c r="P716" s="333">
        <v>85.127399999999994</v>
      </c>
      <c r="Q716" s="332">
        <v>305227</v>
      </c>
      <c r="R716" s="335">
        <f t="shared" si="55"/>
        <v>1912358.56</v>
      </c>
      <c r="S716" s="336">
        <f t="shared" si="57"/>
        <v>1.5925837889232186E-2</v>
      </c>
      <c r="T716" s="337">
        <f t="shared" si="58"/>
        <v>1.3400000000000034</v>
      </c>
      <c r="U716" s="338">
        <f t="shared" si="59"/>
        <v>-0.26000000000000512</v>
      </c>
      <c r="V716" s="337">
        <f t="shared" si="56"/>
        <v>2.6299999999999955</v>
      </c>
      <c r="W716" s="330" t="s">
        <v>120</v>
      </c>
    </row>
    <row r="717" spans="1:23" s="321" customFormat="1" x14ac:dyDescent="0.3">
      <c r="B717" s="322">
        <v>45194</v>
      </c>
      <c r="C717" s="321">
        <v>84.05</v>
      </c>
      <c r="D717" s="321">
        <v>84.91</v>
      </c>
      <c r="E717" s="321">
        <v>83.78</v>
      </c>
      <c r="F717" s="321">
        <v>84.37</v>
      </c>
      <c r="G717" s="323">
        <v>2210</v>
      </c>
      <c r="H717" s="321" t="s">
        <v>23</v>
      </c>
      <c r="I717" s="324">
        <v>84.377700000000004</v>
      </c>
      <c r="J717" s="325">
        <v>85.95</v>
      </c>
      <c r="K717" s="321">
        <v>85.96</v>
      </c>
      <c r="L717" s="321">
        <v>84.71</v>
      </c>
      <c r="M717" s="321">
        <v>85.27</v>
      </c>
      <c r="N717" s="321">
        <v>84.8</v>
      </c>
      <c r="O717" s="323">
        <v>18021</v>
      </c>
      <c r="P717" s="324">
        <v>85.264700000000005</v>
      </c>
      <c r="Q717" s="323">
        <v>306618</v>
      </c>
      <c r="R717" s="326">
        <f t="shared" si="55"/>
        <v>1536650.67</v>
      </c>
      <c r="S717" s="327">
        <f t="shared" si="57"/>
        <v>-2.4567150210575983E-3</v>
      </c>
      <c r="T717" s="328">
        <f t="shared" si="58"/>
        <v>-0.21000000000000796</v>
      </c>
      <c r="U717" s="329">
        <f t="shared" si="59"/>
        <v>0.46999999999999886</v>
      </c>
      <c r="V717" s="328">
        <f t="shared" si="56"/>
        <v>1.25</v>
      </c>
    </row>
    <row r="718" spans="1:23" s="321" customFormat="1" x14ac:dyDescent="0.3">
      <c r="B718" s="322">
        <v>45195</v>
      </c>
      <c r="C718" s="321">
        <v>83.8</v>
      </c>
      <c r="D718" s="321">
        <v>84.01</v>
      </c>
      <c r="E718" s="321">
        <v>81.760000000000005</v>
      </c>
      <c r="F718" s="321">
        <v>82.03</v>
      </c>
      <c r="G718" s="323">
        <v>3524</v>
      </c>
      <c r="H718" s="321" t="s">
        <v>23</v>
      </c>
      <c r="I718" s="324">
        <v>82.573599999999999</v>
      </c>
      <c r="J718" s="325">
        <v>84.99</v>
      </c>
      <c r="K718" s="321">
        <v>85.13</v>
      </c>
      <c r="L718" s="321">
        <v>82.51</v>
      </c>
      <c r="M718" s="321">
        <v>82.92</v>
      </c>
      <c r="N718" s="321">
        <v>82.52</v>
      </c>
      <c r="O718" s="323">
        <v>20500</v>
      </c>
      <c r="P718" s="324">
        <v>83.462199999999996</v>
      </c>
      <c r="Q718" s="323">
        <v>309458</v>
      </c>
      <c r="R718" s="326">
        <f t="shared" si="55"/>
        <v>1699860</v>
      </c>
      <c r="S718" s="327">
        <f t="shared" si="57"/>
        <v>-2.7559516828896347E-2</v>
      </c>
      <c r="T718" s="328">
        <f t="shared" si="58"/>
        <v>-2.3499999999999943</v>
      </c>
      <c r="U718" s="329">
        <f t="shared" si="59"/>
        <v>-0.28000000000000114</v>
      </c>
      <c r="V718" s="328">
        <f t="shared" si="56"/>
        <v>2.6199999999999903</v>
      </c>
      <c r="W718" s="340" t="s">
        <v>121</v>
      </c>
    </row>
    <row r="719" spans="1:23" s="321" customFormat="1" x14ac:dyDescent="0.3">
      <c r="B719" s="322">
        <v>45196</v>
      </c>
      <c r="C719" s="321">
        <v>81.87</v>
      </c>
      <c r="D719" s="321">
        <v>81.87</v>
      </c>
      <c r="E719" s="321">
        <v>80.84</v>
      </c>
      <c r="F719" s="321">
        <v>81.44</v>
      </c>
      <c r="G719" s="323">
        <v>5987</v>
      </c>
      <c r="H719" s="321" t="s">
        <v>23</v>
      </c>
      <c r="I719" s="324">
        <v>81.284999999999997</v>
      </c>
      <c r="J719" s="325">
        <v>82.65</v>
      </c>
      <c r="K719" s="321">
        <v>83.05</v>
      </c>
      <c r="L719" s="279">
        <v>81.599999999999994</v>
      </c>
      <c r="M719" s="321">
        <v>82.29</v>
      </c>
      <c r="N719" s="321">
        <v>81.86</v>
      </c>
      <c r="O719" s="323">
        <v>22128</v>
      </c>
      <c r="P719" s="324">
        <v>82.250500000000002</v>
      </c>
      <c r="Q719" s="323">
        <v>311418</v>
      </c>
      <c r="R719" s="326">
        <f t="shared" si="55"/>
        <v>1820913.12</v>
      </c>
      <c r="S719" s="327">
        <f t="shared" si="57"/>
        <v>-7.5976845151952688E-3</v>
      </c>
      <c r="T719" s="328">
        <f t="shared" si="58"/>
        <v>-0.62999999999999545</v>
      </c>
      <c r="U719" s="329">
        <f t="shared" si="59"/>
        <v>-0.26999999999999602</v>
      </c>
      <c r="V719" s="328">
        <f t="shared" si="56"/>
        <v>1.4500000000000028</v>
      </c>
    </row>
    <row r="720" spans="1:23" s="321" customFormat="1" x14ac:dyDescent="0.3">
      <c r="B720" s="322">
        <v>45197</v>
      </c>
      <c r="C720" s="321">
        <v>81.03</v>
      </c>
      <c r="D720" s="321">
        <v>82.36</v>
      </c>
      <c r="E720" s="321">
        <v>81.03</v>
      </c>
      <c r="F720" s="321">
        <v>81.83</v>
      </c>
      <c r="G720" s="323">
        <v>2098</v>
      </c>
      <c r="H720" s="321" t="s">
        <v>23</v>
      </c>
      <c r="I720" s="324">
        <v>81.908799999999999</v>
      </c>
      <c r="J720" s="325">
        <v>81.83</v>
      </c>
      <c r="K720" s="321">
        <v>83.24</v>
      </c>
      <c r="L720" s="321">
        <v>81.819999999999993</v>
      </c>
      <c r="M720" s="321">
        <v>82.71</v>
      </c>
      <c r="N720" s="321">
        <v>83.1</v>
      </c>
      <c r="O720" s="323">
        <v>14315</v>
      </c>
      <c r="P720" s="324">
        <v>82.627300000000005</v>
      </c>
      <c r="Q720" s="323">
        <v>312145</v>
      </c>
      <c r="R720" s="326">
        <f t="shared" si="55"/>
        <v>1183993.6499999999</v>
      </c>
      <c r="S720" s="327">
        <f t="shared" si="57"/>
        <v>5.1039008384978768E-3</v>
      </c>
      <c r="T720" s="328">
        <f t="shared" si="58"/>
        <v>0.41999999999998749</v>
      </c>
      <c r="U720" s="329">
        <f t="shared" si="59"/>
        <v>-0.46000000000000796</v>
      </c>
      <c r="V720" s="328">
        <f t="shared" si="56"/>
        <v>1.4200000000000017</v>
      </c>
    </row>
    <row r="721" spans="1:23" s="330" customFormat="1" x14ac:dyDescent="0.3">
      <c r="A721" s="74">
        <f>+M721/M716-1</f>
        <v>-4.4571829667758522E-2</v>
      </c>
      <c r="B721" s="331">
        <v>45198</v>
      </c>
      <c r="C721" s="330">
        <v>82.21</v>
      </c>
      <c r="D721" s="330">
        <v>82.21</v>
      </c>
      <c r="E721" s="330">
        <v>80.599999999999994</v>
      </c>
      <c r="F721" s="330">
        <v>80.84</v>
      </c>
      <c r="G721" s="332">
        <v>1642</v>
      </c>
      <c r="H721" s="330" t="s">
        <v>23</v>
      </c>
      <c r="I721" s="333">
        <v>81.192700000000002</v>
      </c>
      <c r="J721" s="334">
        <v>83</v>
      </c>
      <c r="K721" s="330">
        <v>83.24</v>
      </c>
      <c r="L721" s="302">
        <v>81.400000000000006</v>
      </c>
      <c r="M721" s="330">
        <v>81.67</v>
      </c>
      <c r="N721" s="330">
        <v>81.45</v>
      </c>
      <c r="O721" s="332">
        <v>14233</v>
      </c>
      <c r="P721" s="333">
        <v>82.104799999999997</v>
      </c>
      <c r="Q721" s="332">
        <v>312544</v>
      </c>
      <c r="R721" s="335">
        <f t="shared" si="55"/>
        <v>1162409.1100000001</v>
      </c>
      <c r="S721" s="336">
        <f t="shared" si="57"/>
        <v>-1.257405392334654E-2</v>
      </c>
      <c r="T721" s="337">
        <f t="shared" si="58"/>
        <v>-1.039999999999992</v>
      </c>
      <c r="U721" s="338">
        <f t="shared" si="59"/>
        <v>0.29000000000000625</v>
      </c>
      <c r="V721" s="337">
        <f t="shared" si="56"/>
        <v>1.8399999999999892</v>
      </c>
    </row>
    <row r="722" spans="1:23" s="341" customFormat="1" ht="14.4" customHeight="1" x14ac:dyDescent="0.3">
      <c r="B722" s="342">
        <v>45201</v>
      </c>
      <c r="C722" s="341">
        <v>80.58</v>
      </c>
      <c r="D722" s="341">
        <v>80.819999999999993</v>
      </c>
      <c r="E722" s="341">
        <v>79.88</v>
      </c>
      <c r="F722" s="341">
        <v>80.06</v>
      </c>
      <c r="G722" s="343">
        <v>12971</v>
      </c>
      <c r="H722" s="341" t="s">
        <v>23</v>
      </c>
      <c r="I722" s="344">
        <v>80.269900000000007</v>
      </c>
      <c r="J722" s="345">
        <v>81.42</v>
      </c>
      <c r="K722" s="341">
        <v>81.66</v>
      </c>
      <c r="L722" s="341">
        <v>80.599999999999994</v>
      </c>
      <c r="M722" s="341">
        <v>80.8</v>
      </c>
      <c r="N722" s="341">
        <v>80.709999999999994</v>
      </c>
      <c r="O722" s="343">
        <v>27763</v>
      </c>
      <c r="P722" s="344">
        <v>81.061800000000005</v>
      </c>
      <c r="Q722" s="343">
        <v>313620</v>
      </c>
      <c r="R722" s="346">
        <f t="shared" si="55"/>
        <v>2243250.4</v>
      </c>
      <c r="S722" s="347">
        <f t="shared" si="57"/>
        <v>-1.065262642341136E-2</v>
      </c>
      <c r="T722" s="348">
        <f t="shared" si="58"/>
        <v>-0.87000000000000455</v>
      </c>
      <c r="U722" s="349">
        <f t="shared" si="59"/>
        <v>-0.25</v>
      </c>
      <c r="V722" s="348">
        <f t="shared" si="56"/>
        <v>1.0600000000000023</v>
      </c>
    </row>
    <row r="723" spans="1:23" s="341" customFormat="1" x14ac:dyDescent="0.3">
      <c r="B723" s="342">
        <v>45202</v>
      </c>
      <c r="C723" s="341">
        <v>79.92</v>
      </c>
      <c r="D723" s="341">
        <v>80.06</v>
      </c>
      <c r="E723" s="341">
        <v>78.849999999999994</v>
      </c>
      <c r="F723" s="341">
        <v>78.95</v>
      </c>
      <c r="G723" s="343">
        <v>2698</v>
      </c>
      <c r="H723" s="341" t="s">
        <v>23</v>
      </c>
      <c r="I723" s="344">
        <v>79.372900000000001</v>
      </c>
      <c r="J723" s="345">
        <v>80.7</v>
      </c>
      <c r="K723" s="341">
        <v>80.91</v>
      </c>
      <c r="L723" s="341">
        <v>79.5</v>
      </c>
      <c r="M723" s="341">
        <v>79.650000000000006</v>
      </c>
      <c r="N723" s="341">
        <v>79.8</v>
      </c>
      <c r="O723" s="343">
        <v>27463</v>
      </c>
      <c r="P723" s="344">
        <v>80.048299999999998</v>
      </c>
      <c r="Q723" s="343">
        <v>313183</v>
      </c>
      <c r="R723" s="346">
        <f t="shared" si="55"/>
        <v>2187427.9500000002</v>
      </c>
      <c r="S723" s="347">
        <f t="shared" si="57"/>
        <v>-1.4232673267326579E-2</v>
      </c>
      <c r="T723" s="348">
        <f t="shared" si="58"/>
        <v>-1.1499999999999915</v>
      </c>
      <c r="U723" s="349">
        <f t="shared" si="59"/>
        <v>-9.9999999999994316E-2</v>
      </c>
      <c r="V723" s="348">
        <f t="shared" si="56"/>
        <v>1.4099999999999966</v>
      </c>
    </row>
    <row r="724" spans="1:23" s="341" customFormat="1" x14ac:dyDescent="0.3">
      <c r="B724" s="342">
        <v>45203</v>
      </c>
      <c r="C724" s="341">
        <v>79.47</v>
      </c>
      <c r="D724" s="341">
        <v>81.17</v>
      </c>
      <c r="E724" s="341">
        <v>78.87</v>
      </c>
      <c r="F724" s="341">
        <v>80.959999999999994</v>
      </c>
      <c r="G724" s="343">
        <v>14759</v>
      </c>
      <c r="H724" s="341" t="s">
        <v>23</v>
      </c>
      <c r="I724" s="344">
        <v>79.800700000000006</v>
      </c>
      <c r="J724" s="345">
        <v>79.87</v>
      </c>
      <c r="K724" s="341">
        <v>82.49</v>
      </c>
      <c r="L724" s="341">
        <v>79.56</v>
      </c>
      <c r="M724" s="341">
        <v>81.67</v>
      </c>
      <c r="N724" s="341">
        <v>81.819999999999993</v>
      </c>
      <c r="O724" s="343">
        <v>34912</v>
      </c>
      <c r="P724" s="344">
        <v>81.054299999999998</v>
      </c>
      <c r="Q724" s="343">
        <v>319395</v>
      </c>
      <c r="R724" s="346">
        <f t="shared" si="55"/>
        <v>2851263.04</v>
      </c>
      <c r="S724" s="347">
        <f t="shared" si="57"/>
        <v>2.536095417451345E-2</v>
      </c>
      <c r="T724" s="348">
        <f t="shared" si="58"/>
        <v>2.019999999999996</v>
      </c>
      <c r="U724" s="349">
        <f t="shared" si="59"/>
        <v>0.21999999999999886</v>
      </c>
      <c r="V724" s="348">
        <f t="shared" si="56"/>
        <v>2.9299999999999926</v>
      </c>
    </row>
    <row r="725" spans="1:23" s="341" customFormat="1" x14ac:dyDescent="0.3">
      <c r="B725" s="342">
        <v>45204</v>
      </c>
      <c r="C725" s="341">
        <v>81.150000000000006</v>
      </c>
      <c r="D725" s="341">
        <v>81.150000000000006</v>
      </c>
      <c r="E725" s="341">
        <v>79.73</v>
      </c>
      <c r="F725" s="341">
        <v>79.81</v>
      </c>
      <c r="G725" s="343">
        <v>7953</v>
      </c>
      <c r="H725" s="341" t="s">
        <v>23</v>
      </c>
      <c r="I725" s="344">
        <v>80.070599999999999</v>
      </c>
      <c r="J725" s="345">
        <v>81.849999999999994</v>
      </c>
      <c r="K725" s="341">
        <v>82.37</v>
      </c>
      <c r="L725" s="341">
        <v>80.3</v>
      </c>
      <c r="M725" s="341">
        <v>80.510000000000005</v>
      </c>
      <c r="N725" s="341">
        <v>80.8</v>
      </c>
      <c r="O725" s="343">
        <v>24617</v>
      </c>
      <c r="P725" s="344">
        <v>81.038499999999999</v>
      </c>
      <c r="Q725" s="343">
        <v>322524</v>
      </c>
      <c r="R725" s="346">
        <f t="shared" si="55"/>
        <v>1981914.6700000002</v>
      </c>
      <c r="S725" s="347">
        <f t="shared" si="57"/>
        <v>-1.4203501897881665E-2</v>
      </c>
      <c r="T725" s="348">
        <f t="shared" si="58"/>
        <v>-1.1599999999999966</v>
      </c>
      <c r="U725" s="349">
        <f t="shared" si="59"/>
        <v>0.17999999999999261</v>
      </c>
      <c r="V725" s="348">
        <f t="shared" si="56"/>
        <v>2.0700000000000074</v>
      </c>
    </row>
    <row r="726" spans="1:23" s="341" customFormat="1" x14ac:dyDescent="0.3">
      <c r="B726" s="342">
        <v>45205</v>
      </c>
      <c r="C726" s="341">
        <v>79.790000000000006</v>
      </c>
      <c r="D726" s="341">
        <v>80.47</v>
      </c>
      <c r="E726" s="341">
        <v>79.349999999999994</v>
      </c>
      <c r="F726" s="341">
        <v>79.78</v>
      </c>
      <c r="G726" s="343">
        <v>2585</v>
      </c>
      <c r="H726" s="341" t="s">
        <v>23</v>
      </c>
      <c r="I726" s="344">
        <v>79.766800000000003</v>
      </c>
      <c r="J726" s="345">
        <v>80.849999999999994</v>
      </c>
      <c r="K726" s="341">
        <v>81.25</v>
      </c>
      <c r="L726" s="341">
        <v>80</v>
      </c>
      <c r="M726" s="341">
        <v>80.459999999999994</v>
      </c>
      <c r="N726" s="341">
        <v>80.540000000000006</v>
      </c>
      <c r="O726" s="343">
        <v>15846</v>
      </c>
      <c r="P726" s="344">
        <v>80.537300000000002</v>
      </c>
      <c r="Q726" s="343">
        <v>322957</v>
      </c>
      <c r="R726" s="346">
        <f t="shared" si="55"/>
        <v>1274969.1599999999</v>
      </c>
      <c r="S726" s="347">
        <f t="shared" si="57"/>
        <v>-6.2104086448899753E-4</v>
      </c>
      <c r="T726" s="348">
        <f t="shared" si="58"/>
        <v>-5.0000000000011369E-2</v>
      </c>
      <c r="U726" s="349">
        <f t="shared" si="59"/>
        <v>0.3399999999999892</v>
      </c>
      <c r="V726" s="348">
        <f t="shared" si="56"/>
        <v>1.25</v>
      </c>
    </row>
    <row r="727" spans="1:23" s="341" customFormat="1" x14ac:dyDescent="0.3">
      <c r="B727" s="342">
        <v>45208</v>
      </c>
      <c r="C727" s="341">
        <v>79.63</v>
      </c>
      <c r="D727" s="341">
        <v>81.11</v>
      </c>
      <c r="E727" s="341">
        <v>79.599999999999994</v>
      </c>
      <c r="F727" s="341">
        <v>81.099999999999994</v>
      </c>
      <c r="G727" s="343">
        <v>19272</v>
      </c>
      <c r="H727" s="341" t="s">
        <v>23</v>
      </c>
      <c r="I727" s="344">
        <v>80.315700000000007</v>
      </c>
      <c r="J727" s="345">
        <v>80.650000000000006</v>
      </c>
      <c r="K727" s="341">
        <v>81.99</v>
      </c>
      <c r="L727" s="341">
        <v>80</v>
      </c>
      <c r="M727" s="341">
        <v>81.75</v>
      </c>
      <c r="N727" s="341">
        <v>81.64</v>
      </c>
      <c r="O727" s="343">
        <v>36589</v>
      </c>
      <c r="P727" s="344">
        <v>81.210099999999997</v>
      </c>
      <c r="Q727" s="343">
        <v>325268</v>
      </c>
      <c r="R727" s="346">
        <f t="shared" si="55"/>
        <v>2991150.75</v>
      </c>
      <c r="S727" s="347">
        <f t="shared" si="57"/>
        <v>1.6032811334824926E-2</v>
      </c>
      <c r="T727" s="348">
        <f t="shared" si="58"/>
        <v>1.2900000000000063</v>
      </c>
      <c r="U727" s="349">
        <f t="shared" si="59"/>
        <v>0.19000000000001194</v>
      </c>
      <c r="V727" s="348">
        <f t="shared" si="56"/>
        <v>1.9899999999999949</v>
      </c>
    </row>
    <row r="728" spans="1:23" s="341" customFormat="1" x14ac:dyDescent="0.3">
      <c r="B728" s="342">
        <v>45209</v>
      </c>
      <c r="C728" s="341">
        <v>81.36</v>
      </c>
      <c r="D728" s="341">
        <v>84.25</v>
      </c>
      <c r="E728" s="341">
        <v>81.36</v>
      </c>
      <c r="F728" s="341">
        <v>84.13</v>
      </c>
      <c r="G728" s="343">
        <v>1709</v>
      </c>
      <c r="H728" s="341" t="s">
        <v>23</v>
      </c>
      <c r="I728" s="344">
        <v>82.302700000000002</v>
      </c>
      <c r="J728" s="345">
        <v>81.87</v>
      </c>
      <c r="K728" s="341">
        <v>85.06</v>
      </c>
      <c r="L728" s="341">
        <v>81.58</v>
      </c>
      <c r="M728" s="341">
        <v>84.82</v>
      </c>
      <c r="N728" s="341">
        <v>84.68</v>
      </c>
      <c r="O728" s="343">
        <v>30485</v>
      </c>
      <c r="P728" s="344">
        <v>83.972099999999998</v>
      </c>
      <c r="Q728" s="343">
        <v>324524</v>
      </c>
      <c r="R728" s="346">
        <f t="shared" si="55"/>
        <v>2585737.6999999997</v>
      </c>
      <c r="S728" s="347">
        <f t="shared" si="57"/>
        <v>3.7553516819571753E-2</v>
      </c>
      <c r="T728" s="348">
        <f t="shared" si="58"/>
        <v>3.0699999999999932</v>
      </c>
      <c r="U728" s="349">
        <f t="shared" si="59"/>
        <v>0.12000000000000455</v>
      </c>
      <c r="V728" s="348">
        <f t="shared" si="56"/>
        <v>3.480000000000004</v>
      </c>
    </row>
    <row r="729" spans="1:23" s="341" customFormat="1" x14ac:dyDescent="0.3">
      <c r="B729" s="342">
        <v>45210</v>
      </c>
      <c r="C729" s="341">
        <v>83.54</v>
      </c>
      <c r="D729" s="341">
        <v>84.26</v>
      </c>
      <c r="E729" s="341">
        <v>82.81</v>
      </c>
      <c r="F729" s="341">
        <v>83.43</v>
      </c>
      <c r="G729" s="343">
        <v>9155</v>
      </c>
      <c r="H729" s="341" t="s">
        <v>23</v>
      </c>
      <c r="I729" s="344">
        <v>83.410700000000006</v>
      </c>
      <c r="J729" s="345">
        <v>84.39</v>
      </c>
      <c r="K729" s="341">
        <v>85.03</v>
      </c>
      <c r="L729" s="341">
        <v>83.42</v>
      </c>
      <c r="M729" s="341">
        <v>84.12</v>
      </c>
      <c r="N729" s="341">
        <v>83.79</v>
      </c>
      <c r="O729" s="343">
        <v>30964</v>
      </c>
      <c r="P729" s="344">
        <v>84.3322</v>
      </c>
      <c r="Q729" s="343">
        <v>328918</v>
      </c>
      <c r="R729" s="346">
        <f t="shared" si="55"/>
        <v>2604691.6800000002</v>
      </c>
      <c r="S729" s="347">
        <f t="shared" si="57"/>
        <v>-8.2527705729779077E-3</v>
      </c>
      <c r="T729" s="348">
        <f t="shared" si="58"/>
        <v>-0.69999999999998863</v>
      </c>
      <c r="U729" s="349">
        <f t="shared" si="59"/>
        <v>-0.42999999999999261</v>
      </c>
      <c r="V729" s="348">
        <f t="shared" si="56"/>
        <v>1.6099999999999994</v>
      </c>
    </row>
    <row r="730" spans="1:23" s="341" customFormat="1" x14ac:dyDescent="0.3">
      <c r="B730" s="342">
        <v>45211</v>
      </c>
      <c r="C730" s="341">
        <v>83.7</v>
      </c>
      <c r="D730" s="341">
        <v>84.9</v>
      </c>
      <c r="E730" s="341">
        <v>83.35</v>
      </c>
      <c r="F730" s="341">
        <v>84.53</v>
      </c>
      <c r="G730" s="343">
        <v>1830</v>
      </c>
      <c r="H730" s="341" t="s">
        <v>23</v>
      </c>
      <c r="I730" s="344">
        <v>84.340500000000006</v>
      </c>
      <c r="J730" s="345">
        <v>83.78</v>
      </c>
      <c r="K730" s="341">
        <v>85.7</v>
      </c>
      <c r="L730" s="341">
        <v>83.45</v>
      </c>
      <c r="M730" s="341">
        <v>85.23</v>
      </c>
      <c r="N730" s="341">
        <v>85.41</v>
      </c>
      <c r="O730" s="343">
        <v>19116</v>
      </c>
      <c r="P730" s="344">
        <v>84.893500000000003</v>
      </c>
      <c r="Q730" s="343">
        <v>330049</v>
      </c>
      <c r="R730" s="346">
        <f t="shared" si="55"/>
        <v>1629256.6800000002</v>
      </c>
      <c r="S730" s="347">
        <f t="shared" si="57"/>
        <v>1.3195435092724583E-2</v>
      </c>
      <c r="T730" s="348">
        <f t="shared" si="58"/>
        <v>1.1099999999999994</v>
      </c>
      <c r="U730" s="349">
        <f t="shared" si="59"/>
        <v>-0.34000000000000341</v>
      </c>
      <c r="V730" s="348">
        <f t="shared" si="56"/>
        <v>2.25</v>
      </c>
    </row>
    <row r="731" spans="1:23" s="341" customFormat="1" x14ac:dyDescent="0.3">
      <c r="B731" s="342">
        <v>45212</v>
      </c>
      <c r="C731" s="341">
        <v>84.6</v>
      </c>
      <c r="D731" s="341">
        <v>85.75</v>
      </c>
      <c r="E731" s="341">
        <v>84.13</v>
      </c>
      <c r="F731" s="341">
        <v>85.26</v>
      </c>
      <c r="G731" s="343">
        <v>3154</v>
      </c>
      <c r="H731" s="341" t="s">
        <v>23</v>
      </c>
      <c r="I731" s="344">
        <v>85.009799999999998</v>
      </c>
      <c r="J731" s="345">
        <v>85.2</v>
      </c>
      <c r="K731" s="341">
        <v>86.6</v>
      </c>
      <c r="L731" s="341">
        <v>84.73</v>
      </c>
      <c r="M731" s="341">
        <v>85.95</v>
      </c>
      <c r="N731" s="341">
        <v>85.59</v>
      </c>
      <c r="O731" s="343">
        <v>26594</v>
      </c>
      <c r="P731" s="344">
        <v>85.679000000000002</v>
      </c>
      <c r="Q731" s="343">
        <v>330049</v>
      </c>
      <c r="R731" s="346">
        <f t="shared" si="55"/>
        <v>2285754.3000000003</v>
      </c>
      <c r="S731" s="347">
        <f t="shared" si="57"/>
        <v>8.4477296726503948E-3</v>
      </c>
      <c r="T731" s="348">
        <f t="shared" si="58"/>
        <v>0.71999999999999886</v>
      </c>
      <c r="U731" s="349">
        <f t="shared" si="59"/>
        <v>-3.0000000000001137E-2</v>
      </c>
      <c r="V731" s="348">
        <f t="shared" si="56"/>
        <v>1.8699999999999903</v>
      </c>
    </row>
    <row r="732" spans="1:23" s="341" customFormat="1" x14ac:dyDescent="0.3">
      <c r="B732" s="342">
        <v>45215</v>
      </c>
      <c r="C732" s="341">
        <v>84.58</v>
      </c>
      <c r="D732" s="341">
        <v>84.58</v>
      </c>
      <c r="E732" s="341">
        <v>82.35</v>
      </c>
      <c r="F732" s="341">
        <v>82.69</v>
      </c>
      <c r="G732" s="343">
        <v>1738</v>
      </c>
      <c r="H732" s="341" t="s">
        <v>23</v>
      </c>
      <c r="I732" s="344">
        <v>83.413799999999995</v>
      </c>
      <c r="J732" s="345">
        <v>85.26</v>
      </c>
      <c r="K732" s="341">
        <v>85.98</v>
      </c>
      <c r="L732" s="341">
        <v>82.95</v>
      </c>
      <c r="M732" s="341">
        <v>83.35</v>
      </c>
      <c r="N732" s="341">
        <v>83.37</v>
      </c>
      <c r="O732" s="343">
        <v>25036</v>
      </c>
      <c r="P732" s="344">
        <v>84.063400000000001</v>
      </c>
      <c r="Q732" s="343">
        <v>324123</v>
      </c>
      <c r="R732" s="346">
        <f t="shared" si="55"/>
        <v>2086750.5999999999</v>
      </c>
      <c r="S732" s="347">
        <f t="shared" si="57"/>
        <v>-3.0250145433391551E-2</v>
      </c>
      <c r="T732" s="348">
        <f t="shared" si="58"/>
        <v>-2.6000000000000085</v>
      </c>
      <c r="U732" s="349">
        <f t="shared" si="59"/>
        <v>-0.68999999999999773</v>
      </c>
      <c r="V732" s="348">
        <f t="shared" si="56"/>
        <v>3.0300000000000011</v>
      </c>
      <c r="W732" s="341" t="s">
        <v>122</v>
      </c>
    </row>
    <row r="733" spans="1:23" s="341" customFormat="1" x14ac:dyDescent="0.3">
      <c r="B733" s="342">
        <v>45216</v>
      </c>
      <c r="C733" s="341">
        <v>82.49</v>
      </c>
      <c r="D733" s="341">
        <v>82.5</v>
      </c>
      <c r="E733" s="341">
        <v>80.88</v>
      </c>
      <c r="F733" s="341">
        <v>81.92</v>
      </c>
      <c r="G733" s="343">
        <v>3415</v>
      </c>
      <c r="H733" s="341" t="s">
        <v>23</v>
      </c>
      <c r="I733" s="344">
        <v>81.781400000000005</v>
      </c>
      <c r="J733" s="345">
        <v>83.29</v>
      </c>
      <c r="K733" s="341">
        <v>83.71</v>
      </c>
      <c r="L733" s="341">
        <v>81.45</v>
      </c>
      <c r="M733" s="341">
        <v>82.55</v>
      </c>
      <c r="N733" s="341">
        <v>82.66</v>
      </c>
      <c r="O733" s="343">
        <v>21089</v>
      </c>
      <c r="P733" s="344">
        <v>82.381500000000003</v>
      </c>
      <c r="Q733" s="343">
        <v>325279</v>
      </c>
      <c r="R733" s="346">
        <f t="shared" si="55"/>
        <v>1740896.95</v>
      </c>
      <c r="S733" s="347">
        <f t="shared" si="57"/>
        <v>-9.5980803839231799E-3</v>
      </c>
      <c r="T733" s="348">
        <f t="shared" si="58"/>
        <v>-0.79999999999999716</v>
      </c>
      <c r="U733" s="349">
        <f t="shared" si="59"/>
        <v>-5.9999999999988063E-2</v>
      </c>
      <c r="V733" s="348">
        <f t="shared" si="56"/>
        <v>2.2599999999999909</v>
      </c>
    </row>
    <row r="734" spans="1:23" s="341" customFormat="1" x14ac:dyDescent="0.3">
      <c r="B734" s="342">
        <v>45217</v>
      </c>
      <c r="C734" s="341">
        <v>81.52</v>
      </c>
      <c r="D734" s="341">
        <v>82.63</v>
      </c>
      <c r="E734" s="341">
        <v>81</v>
      </c>
      <c r="F734" s="341">
        <v>81.25</v>
      </c>
      <c r="G734" s="343">
        <v>5676</v>
      </c>
      <c r="H734" s="341" t="s">
        <v>23</v>
      </c>
      <c r="I734" s="344">
        <v>82.041399999999996</v>
      </c>
      <c r="J734" s="345">
        <v>82.5</v>
      </c>
      <c r="K734" s="341">
        <v>83.35</v>
      </c>
      <c r="L734" s="341">
        <v>81.5</v>
      </c>
      <c r="M734" s="341">
        <v>81.86</v>
      </c>
      <c r="N734" s="341">
        <v>81.8</v>
      </c>
      <c r="O734" s="343">
        <v>20872</v>
      </c>
      <c r="P734" s="344">
        <v>82.321700000000007</v>
      </c>
      <c r="Q734" s="343">
        <v>327174</v>
      </c>
      <c r="R734" s="346">
        <f t="shared" si="55"/>
        <v>1708581.92</v>
      </c>
      <c r="S734" s="347">
        <f t="shared" si="57"/>
        <v>-8.3585705632949203E-3</v>
      </c>
      <c r="T734" s="348">
        <f t="shared" si="58"/>
        <v>-0.68999999999999773</v>
      </c>
      <c r="U734" s="349">
        <f t="shared" si="59"/>
        <v>-4.9999999999997158E-2</v>
      </c>
      <c r="V734" s="348">
        <f t="shared" si="56"/>
        <v>1.8499999999999943</v>
      </c>
    </row>
    <row r="735" spans="1:23" s="341" customFormat="1" x14ac:dyDescent="0.3">
      <c r="B735" s="342">
        <v>45218</v>
      </c>
      <c r="C735" s="341">
        <v>80.91</v>
      </c>
      <c r="D735" s="341">
        <v>81.58</v>
      </c>
      <c r="E735" s="341">
        <v>80.25</v>
      </c>
      <c r="F735" s="341">
        <v>81.180000000000007</v>
      </c>
      <c r="G735" s="343">
        <v>1628</v>
      </c>
      <c r="H735" s="341" t="s">
        <v>23</v>
      </c>
      <c r="I735" s="344">
        <v>80.608199999999997</v>
      </c>
      <c r="J735" s="345">
        <v>81.7</v>
      </c>
      <c r="K735" s="341">
        <v>82.25</v>
      </c>
      <c r="L735" s="341">
        <v>80.84</v>
      </c>
      <c r="M735" s="341">
        <v>81.760000000000005</v>
      </c>
      <c r="N735" s="341">
        <v>82</v>
      </c>
      <c r="O735" s="343">
        <v>19481</v>
      </c>
      <c r="P735" s="344">
        <v>81.416200000000003</v>
      </c>
      <c r="Q735" s="343">
        <v>327814</v>
      </c>
      <c r="R735" s="346">
        <f t="shared" si="55"/>
        <v>1592766.56</v>
      </c>
      <c r="S735" s="347">
        <f t="shared" si="57"/>
        <v>-1.2215978499877655E-3</v>
      </c>
      <c r="T735" s="348">
        <f t="shared" si="58"/>
        <v>-9.9999999999994316E-2</v>
      </c>
      <c r="U735" s="349">
        <f t="shared" si="59"/>
        <v>-0.15999999999999659</v>
      </c>
      <c r="V735" s="348">
        <f t="shared" si="56"/>
        <v>1.4099999999999966</v>
      </c>
    </row>
    <row r="736" spans="1:23" s="370" customFormat="1" x14ac:dyDescent="0.3">
      <c r="A736" s="74">
        <f>+M736/M731-1</f>
        <v>-5.2821407795229813E-2</v>
      </c>
      <c r="B736" s="369">
        <v>45219</v>
      </c>
      <c r="C736" s="370">
        <v>81.61</v>
      </c>
      <c r="D736" s="370">
        <v>81.819999999999993</v>
      </c>
      <c r="E736" s="370">
        <v>80.5</v>
      </c>
      <c r="F736" s="370">
        <v>80.849999999999994</v>
      </c>
      <c r="G736" s="371">
        <v>1296</v>
      </c>
      <c r="H736" s="370" t="s">
        <v>23</v>
      </c>
      <c r="I736" s="372">
        <v>80.785600000000002</v>
      </c>
      <c r="J736" s="373">
        <v>81.98</v>
      </c>
      <c r="K736" s="370">
        <v>82.5</v>
      </c>
      <c r="L736" s="370">
        <v>81.040000000000006</v>
      </c>
      <c r="M736" s="370">
        <v>81.41</v>
      </c>
      <c r="N736" s="370">
        <v>81.510000000000005</v>
      </c>
      <c r="O736" s="371">
        <v>20321</v>
      </c>
      <c r="P736" s="372">
        <v>81.696700000000007</v>
      </c>
      <c r="Q736" s="371">
        <v>324672</v>
      </c>
      <c r="R736" s="374">
        <f t="shared" si="55"/>
        <v>1654332.6099999999</v>
      </c>
      <c r="S736" s="375">
        <f t="shared" si="57"/>
        <v>-4.2808219178083196E-3</v>
      </c>
      <c r="T736" s="376">
        <f t="shared" si="58"/>
        <v>-0.35000000000000853</v>
      </c>
      <c r="U736" s="377">
        <f t="shared" si="59"/>
        <v>0.21999999999999886</v>
      </c>
      <c r="V736" s="376">
        <f t="shared" si="56"/>
        <v>1.4599999999999937</v>
      </c>
    </row>
    <row r="737" spans="1:22" s="341" customFormat="1" x14ac:dyDescent="0.3">
      <c r="B737" s="342">
        <v>45222</v>
      </c>
      <c r="C737" s="341">
        <v>80.5</v>
      </c>
      <c r="D737" s="341">
        <v>80.66</v>
      </c>
      <c r="E737" s="341">
        <v>79.53</v>
      </c>
      <c r="F737" s="341">
        <v>79.959999999999994</v>
      </c>
      <c r="G737" s="343">
        <v>1726</v>
      </c>
      <c r="H737" s="341" t="s">
        <v>23</v>
      </c>
      <c r="I737" s="344">
        <v>79.954599999999999</v>
      </c>
      <c r="J737" s="345">
        <v>81.39</v>
      </c>
      <c r="K737" s="341">
        <v>81.5</v>
      </c>
      <c r="L737" s="341">
        <v>80.06</v>
      </c>
      <c r="M737" s="341">
        <v>80.5</v>
      </c>
      <c r="N737" s="341">
        <v>80.3</v>
      </c>
      <c r="O737" s="343">
        <v>20762</v>
      </c>
      <c r="P737" s="344">
        <v>80.502600000000001</v>
      </c>
      <c r="Q737" s="343">
        <v>327172</v>
      </c>
      <c r="R737" s="346">
        <f t="shared" si="55"/>
        <v>1671341</v>
      </c>
      <c r="S737" s="347">
        <f t="shared" si="57"/>
        <v>-1.1177987962166736E-2</v>
      </c>
      <c r="T737" s="348">
        <f t="shared" si="58"/>
        <v>-0.90999999999999659</v>
      </c>
      <c r="U737" s="349">
        <f t="shared" si="59"/>
        <v>-1.9999999999996021E-2</v>
      </c>
      <c r="V737" s="348">
        <f t="shared" si="56"/>
        <v>1.4399999999999977</v>
      </c>
    </row>
    <row r="738" spans="1:22" s="341" customFormat="1" x14ac:dyDescent="0.3">
      <c r="B738" s="342">
        <v>45223</v>
      </c>
      <c r="C738" s="341">
        <v>79.88</v>
      </c>
      <c r="D738" s="341">
        <v>80.72</v>
      </c>
      <c r="E738" s="341">
        <v>79.83</v>
      </c>
      <c r="F738" s="341">
        <v>80.05</v>
      </c>
      <c r="G738" s="343">
        <v>1337</v>
      </c>
      <c r="H738" s="341" t="s">
        <v>23</v>
      </c>
      <c r="I738" s="344">
        <v>80.302700000000002</v>
      </c>
      <c r="J738" s="345">
        <v>80.260000000000005</v>
      </c>
      <c r="K738" s="341">
        <v>81.34</v>
      </c>
      <c r="L738" s="341">
        <v>80.209999999999994</v>
      </c>
      <c r="M738" s="341">
        <v>80.58</v>
      </c>
      <c r="N738" s="341">
        <v>80.650000000000006</v>
      </c>
      <c r="O738" s="343">
        <v>20363</v>
      </c>
      <c r="P738" s="344">
        <v>80.823300000000003</v>
      </c>
      <c r="Q738" s="343">
        <v>328461</v>
      </c>
      <c r="R738" s="346">
        <f t="shared" si="55"/>
        <v>1640850.54</v>
      </c>
      <c r="S738" s="347">
        <f t="shared" si="57"/>
        <v>9.9378881987566281E-4</v>
      </c>
      <c r="T738" s="348">
        <f t="shared" si="58"/>
        <v>7.9999999999998295E-2</v>
      </c>
      <c r="U738" s="349">
        <f t="shared" si="59"/>
        <v>-0.23999999999999488</v>
      </c>
      <c r="V738" s="348">
        <f t="shared" si="56"/>
        <v>1.1300000000000097</v>
      </c>
    </row>
    <row r="739" spans="1:22" s="341" customFormat="1" x14ac:dyDescent="0.3">
      <c r="B739" s="342">
        <v>45224</v>
      </c>
      <c r="C739" s="341">
        <v>79.97</v>
      </c>
      <c r="D739" s="341">
        <v>80.02</v>
      </c>
      <c r="E739" s="341">
        <v>79.239999999999995</v>
      </c>
      <c r="F739" s="341">
        <v>79.400000000000006</v>
      </c>
      <c r="G739" s="343">
        <v>4384</v>
      </c>
      <c r="H739" s="341" t="s">
        <v>23</v>
      </c>
      <c r="I739" s="344">
        <v>79.575999999999993</v>
      </c>
      <c r="J739" s="345">
        <v>80.739999999999995</v>
      </c>
      <c r="K739" s="341">
        <v>80.98</v>
      </c>
      <c r="L739" s="279">
        <v>79.75</v>
      </c>
      <c r="M739" s="341">
        <v>79.92</v>
      </c>
      <c r="N739" s="341">
        <v>79.87</v>
      </c>
      <c r="O739" s="343">
        <v>23599</v>
      </c>
      <c r="P739" s="344">
        <v>80.155500000000004</v>
      </c>
      <c r="Q739" s="343">
        <v>331051</v>
      </c>
      <c r="R739" s="346">
        <f t="shared" si="55"/>
        <v>1886032.08</v>
      </c>
      <c r="S739" s="347">
        <f t="shared" si="57"/>
        <v>-8.1906180193596079E-3</v>
      </c>
      <c r="T739" s="348">
        <f t="shared" si="58"/>
        <v>-0.65999999999999659</v>
      </c>
      <c r="U739" s="349">
        <f t="shared" si="59"/>
        <v>0.15999999999999659</v>
      </c>
      <c r="V739" s="348">
        <f t="shared" si="56"/>
        <v>1.230000000000004</v>
      </c>
    </row>
    <row r="740" spans="1:22" s="341" customFormat="1" x14ac:dyDescent="0.3">
      <c r="B740" s="342">
        <v>45225</v>
      </c>
      <c r="C740" s="341">
        <v>79.45</v>
      </c>
      <c r="D740" s="341">
        <v>80.08</v>
      </c>
      <c r="E740" s="341">
        <v>78.91</v>
      </c>
      <c r="F740" s="341">
        <v>79.14</v>
      </c>
      <c r="G740" s="343">
        <v>1346</v>
      </c>
      <c r="H740" s="341" t="s">
        <v>23</v>
      </c>
      <c r="I740" s="344">
        <v>79.208200000000005</v>
      </c>
      <c r="J740" s="345">
        <v>79.94</v>
      </c>
      <c r="K740" s="341">
        <v>80.709999999999994</v>
      </c>
      <c r="L740" s="279">
        <v>79.400000000000006</v>
      </c>
      <c r="M740" s="341">
        <v>79.650000000000006</v>
      </c>
      <c r="N740" s="341">
        <v>79.58</v>
      </c>
      <c r="O740" s="343">
        <v>21326</v>
      </c>
      <c r="P740" s="344">
        <v>79.822500000000005</v>
      </c>
      <c r="Q740" s="343">
        <v>331998</v>
      </c>
      <c r="R740" s="346">
        <f t="shared" si="55"/>
        <v>1698615.9000000001</v>
      </c>
      <c r="S740" s="347">
        <f t="shared" si="57"/>
        <v>-3.3783783783782884E-3</v>
      </c>
      <c r="T740" s="348">
        <f t="shared" si="58"/>
        <v>-0.26999999999999602</v>
      </c>
      <c r="U740" s="349">
        <f t="shared" si="59"/>
        <v>1.9999999999996021E-2</v>
      </c>
      <c r="V740" s="348">
        <f t="shared" si="56"/>
        <v>1.3099999999999881</v>
      </c>
    </row>
    <row r="741" spans="1:22" s="370" customFormat="1" x14ac:dyDescent="0.3">
      <c r="A741" s="74">
        <f>+M741/M736-1</f>
        <v>-2.530401670556448E-2</v>
      </c>
      <c r="B741" s="369">
        <v>45226</v>
      </c>
      <c r="C741" s="370">
        <v>79.39</v>
      </c>
      <c r="D741" s="370">
        <v>79.760000000000005</v>
      </c>
      <c r="E741" s="370">
        <v>78.8</v>
      </c>
      <c r="F741" s="370">
        <v>78.84</v>
      </c>
      <c r="G741" s="371">
        <v>2877</v>
      </c>
      <c r="H741" s="370" t="s">
        <v>23</v>
      </c>
      <c r="I741" s="372">
        <v>79.163499999999999</v>
      </c>
      <c r="J741" s="373">
        <v>79.64</v>
      </c>
      <c r="K741" s="370">
        <v>80.36</v>
      </c>
      <c r="L741" s="302">
        <v>79.3</v>
      </c>
      <c r="M741" s="370">
        <v>79.349999999999994</v>
      </c>
      <c r="N741" s="370">
        <v>79.38</v>
      </c>
      <c r="O741" s="371">
        <v>18974</v>
      </c>
      <c r="P741" s="372">
        <v>79.692700000000002</v>
      </c>
      <c r="Q741" s="371">
        <v>331998</v>
      </c>
      <c r="R741" s="374">
        <f t="shared" si="55"/>
        <v>1505586.9</v>
      </c>
      <c r="S741" s="375">
        <f t="shared" si="57"/>
        <v>-3.7664783427496795E-3</v>
      </c>
      <c r="T741" s="376">
        <f t="shared" si="58"/>
        <v>-0.30000000000001137</v>
      </c>
      <c r="U741" s="377">
        <f t="shared" si="59"/>
        <v>-1.0000000000005116E-2</v>
      </c>
      <c r="V741" s="376">
        <f t="shared" si="56"/>
        <v>1.0600000000000023</v>
      </c>
    </row>
    <row r="742" spans="1:22" s="341" customFormat="1" x14ac:dyDescent="0.3">
      <c r="B742" s="342">
        <v>45229</v>
      </c>
      <c r="C742" s="341">
        <v>79.349999999999994</v>
      </c>
      <c r="D742" s="341">
        <v>80.400000000000006</v>
      </c>
      <c r="E742" s="341">
        <v>79.17</v>
      </c>
      <c r="F742" s="341">
        <v>80.099999999999994</v>
      </c>
      <c r="G742" s="343">
        <v>475</v>
      </c>
      <c r="H742" s="341" t="s">
        <v>23</v>
      </c>
      <c r="I742" s="344">
        <v>79.683099999999996</v>
      </c>
      <c r="J742" s="345">
        <v>79.45</v>
      </c>
      <c r="K742" s="341">
        <v>81</v>
      </c>
      <c r="L742" s="341">
        <v>79.45</v>
      </c>
      <c r="M742" s="341">
        <v>80.62</v>
      </c>
      <c r="N742" s="341">
        <v>80.61</v>
      </c>
      <c r="O742" s="343">
        <v>3950</v>
      </c>
      <c r="P742" s="344">
        <v>80.285700000000006</v>
      </c>
      <c r="Q742" s="343">
        <v>331998</v>
      </c>
      <c r="R742" s="346">
        <f t="shared" si="55"/>
        <v>318449</v>
      </c>
      <c r="S742" s="347">
        <f t="shared" si="57"/>
        <v>1.6005040957782102E-2</v>
      </c>
      <c r="T742" s="348">
        <f t="shared" si="58"/>
        <v>1.2700000000000102</v>
      </c>
      <c r="U742" s="349">
        <f t="shared" si="59"/>
        <v>0.10000000000000853</v>
      </c>
      <c r="V742" s="348">
        <f t="shared" si="56"/>
        <v>1.5499999999999972</v>
      </c>
    </row>
    <row r="743" spans="1:22" s="341" customFormat="1" x14ac:dyDescent="0.3">
      <c r="B743" s="342"/>
      <c r="G743" s="343"/>
      <c r="I743" s="344"/>
      <c r="J743" s="345"/>
      <c r="O743" s="343"/>
      <c r="P743" s="344"/>
      <c r="Q743" s="343"/>
      <c r="R743" s="346">
        <f t="shared" si="55"/>
        <v>0</v>
      </c>
      <c r="S743" s="347">
        <f t="shared" si="57"/>
        <v>-1</v>
      </c>
      <c r="T743" s="348">
        <f t="shared" si="58"/>
        <v>-80.62</v>
      </c>
      <c r="U743" s="349">
        <f t="shared" si="59"/>
        <v>-80.62</v>
      </c>
      <c r="V743" s="348">
        <f t="shared" si="56"/>
        <v>0</v>
      </c>
    </row>
    <row r="744" spans="1:22" s="341" customFormat="1" x14ac:dyDescent="0.3">
      <c r="B744" s="342"/>
      <c r="G744" s="343"/>
      <c r="I744" s="344"/>
      <c r="J744" s="345"/>
      <c r="O744" s="343"/>
      <c r="P744" s="344"/>
      <c r="Q744" s="343"/>
      <c r="R744" s="346">
        <f t="shared" si="55"/>
        <v>0</v>
      </c>
      <c r="S744" s="347" t="e">
        <f t="shared" si="57"/>
        <v>#DIV/0!</v>
      </c>
      <c r="T744" s="348">
        <f t="shared" si="58"/>
        <v>0</v>
      </c>
      <c r="U744" s="349">
        <f t="shared" si="59"/>
        <v>0</v>
      </c>
      <c r="V744" s="348">
        <f t="shared" si="56"/>
        <v>0</v>
      </c>
    </row>
    <row r="745" spans="1:22" s="341" customFormat="1" x14ac:dyDescent="0.3">
      <c r="B745" s="342"/>
      <c r="G745" s="343"/>
      <c r="I745" s="344"/>
      <c r="J745" s="345"/>
      <c r="O745" s="343"/>
      <c r="P745" s="344"/>
      <c r="Q745" s="343"/>
      <c r="R745" s="346">
        <f t="shared" si="55"/>
        <v>0</v>
      </c>
      <c r="S745" s="347" t="e">
        <f t="shared" si="57"/>
        <v>#DIV/0!</v>
      </c>
      <c r="T745" s="348">
        <f t="shared" si="58"/>
        <v>0</v>
      </c>
      <c r="U745" s="349">
        <f t="shared" si="59"/>
        <v>0</v>
      </c>
      <c r="V745" s="348">
        <f t="shared" si="56"/>
        <v>0</v>
      </c>
    </row>
    <row r="746" spans="1:22" s="341" customFormat="1" x14ac:dyDescent="0.3">
      <c r="B746" s="342"/>
      <c r="G746" s="343"/>
      <c r="I746" s="344"/>
      <c r="J746" s="345"/>
      <c r="O746" s="343"/>
      <c r="P746" s="344"/>
      <c r="Q746" s="343"/>
      <c r="R746" s="346">
        <f t="shared" si="55"/>
        <v>0</v>
      </c>
      <c r="S746" s="347" t="e">
        <f t="shared" si="57"/>
        <v>#DIV/0!</v>
      </c>
      <c r="T746" s="348">
        <f t="shared" si="58"/>
        <v>0</v>
      </c>
      <c r="U746" s="349">
        <f t="shared" si="59"/>
        <v>0</v>
      </c>
      <c r="V746" s="348">
        <f t="shared" si="56"/>
        <v>0</v>
      </c>
    </row>
    <row r="747" spans="1:22" s="341" customFormat="1" x14ac:dyDescent="0.3">
      <c r="B747" s="342"/>
      <c r="G747" s="343"/>
      <c r="I747" s="344"/>
      <c r="J747" s="345"/>
      <c r="O747" s="343"/>
      <c r="P747" s="344"/>
      <c r="Q747" s="343"/>
      <c r="R747" s="346">
        <f t="shared" si="55"/>
        <v>0</v>
      </c>
      <c r="S747" s="347" t="e">
        <f t="shared" si="57"/>
        <v>#DIV/0!</v>
      </c>
      <c r="T747" s="348">
        <f t="shared" si="58"/>
        <v>0</v>
      </c>
      <c r="U747" s="349">
        <f t="shared" si="59"/>
        <v>0</v>
      </c>
      <c r="V747" s="348">
        <f t="shared" si="56"/>
        <v>0</v>
      </c>
    </row>
    <row r="748" spans="1:22" s="341" customFormat="1" x14ac:dyDescent="0.3">
      <c r="B748" s="342"/>
      <c r="G748" s="343"/>
      <c r="I748" s="344"/>
      <c r="J748" s="345"/>
      <c r="O748" s="343"/>
      <c r="P748" s="344"/>
      <c r="Q748" s="343"/>
      <c r="R748" s="346">
        <f t="shared" si="55"/>
        <v>0</v>
      </c>
      <c r="S748" s="347" t="e">
        <f t="shared" si="57"/>
        <v>#DIV/0!</v>
      </c>
      <c r="T748" s="348">
        <f t="shared" si="58"/>
        <v>0</v>
      </c>
      <c r="U748" s="349">
        <f t="shared" si="59"/>
        <v>0</v>
      </c>
      <c r="V748" s="348">
        <f t="shared" si="56"/>
        <v>0</v>
      </c>
    </row>
    <row r="749" spans="1:22" s="341" customFormat="1" x14ac:dyDescent="0.3">
      <c r="B749" s="342"/>
      <c r="G749" s="343"/>
      <c r="I749" s="344"/>
      <c r="J749" s="345"/>
      <c r="O749" s="343"/>
      <c r="P749" s="344"/>
      <c r="Q749" s="343"/>
      <c r="R749" s="346">
        <f t="shared" si="55"/>
        <v>0</v>
      </c>
      <c r="S749" s="347" t="e">
        <f t="shared" si="57"/>
        <v>#DIV/0!</v>
      </c>
      <c r="T749" s="348">
        <f t="shared" si="58"/>
        <v>0</v>
      </c>
      <c r="U749" s="349">
        <f t="shared" si="59"/>
        <v>0</v>
      </c>
      <c r="V749" s="348">
        <f t="shared" si="56"/>
        <v>0</v>
      </c>
    </row>
    <row r="750" spans="1:22" s="341" customFormat="1" x14ac:dyDescent="0.3">
      <c r="B750" s="342"/>
      <c r="G750" s="343"/>
      <c r="I750" s="344"/>
      <c r="J750" s="345"/>
      <c r="O750" s="343"/>
      <c r="P750" s="344"/>
      <c r="Q750" s="343"/>
      <c r="R750" s="346">
        <f t="shared" si="55"/>
        <v>0</v>
      </c>
      <c r="S750" s="347" t="e">
        <f t="shared" si="57"/>
        <v>#DIV/0!</v>
      </c>
      <c r="T750" s="348">
        <f t="shared" si="58"/>
        <v>0</v>
      </c>
      <c r="U750" s="349">
        <f t="shared" si="59"/>
        <v>0</v>
      </c>
      <c r="V750" s="348">
        <f t="shared" si="56"/>
        <v>0</v>
      </c>
    </row>
    <row r="751" spans="1:22" s="341" customFormat="1" x14ac:dyDescent="0.3">
      <c r="B751" s="342"/>
      <c r="G751" s="343"/>
      <c r="I751" s="344"/>
      <c r="J751" s="345"/>
      <c r="O751" s="343"/>
      <c r="P751" s="344"/>
      <c r="Q751" s="343"/>
      <c r="R751" s="346">
        <f t="shared" si="55"/>
        <v>0</v>
      </c>
      <c r="S751" s="347" t="e">
        <f t="shared" si="57"/>
        <v>#DIV/0!</v>
      </c>
      <c r="T751" s="348">
        <f t="shared" si="58"/>
        <v>0</v>
      </c>
      <c r="U751" s="349">
        <f t="shared" si="59"/>
        <v>0</v>
      </c>
      <c r="V751" s="348">
        <f t="shared" si="56"/>
        <v>0</v>
      </c>
    </row>
    <row r="752" spans="1:22" s="341" customFormat="1" x14ac:dyDescent="0.3">
      <c r="B752" s="342"/>
      <c r="G752" s="343"/>
      <c r="I752" s="344"/>
      <c r="J752" s="345"/>
      <c r="O752" s="343"/>
      <c r="P752" s="344"/>
      <c r="Q752" s="343"/>
      <c r="R752" s="346">
        <f t="shared" si="55"/>
        <v>0</v>
      </c>
      <c r="S752" s="347" t="e">
        <f t="shared" si="57"/>
        <v>#DIV/0!</v>
      </c>
      <c r="T752" s="348">
        <f t="shared" si="58"/>
        <v>0</v>
      </c>
      <c r="U752" s="349">
        <f t="shared" si="59"/>
        <v>0</v>
      </c>
      <c r="V752" s="348">
        <f t="shared" si="56"/>
        <v>0</v>
      </c>
    </row>
    <row r="753" spans="2:22" s="284" customFormat="1" x14ac:dyDescent="0.3">
      <c r="B753" s="283"/>
      <c r="G753" s="285"/>
      <c r="I753" s="286"/>
      <c r="J753" s="287"/>
      <c r="O753" s="285"/>
      <c r="P753" s="286"/>
      <c r="Q753" s="285"/>
      <c r="R753" s="288">
        <f t="shared" si="55"/>
        <v>0</v>
      </c>
      <c r="S753" s="289" t="e">
        <f t="shared" si="57"/>
        <v>#DIV/0!</v>
      </c>
      <c r="T753" s="290">
        <f t="shared" si="58"/>
        <v>0</v>
      </c>
      <c r="U753" s="291">
        <f t="shared" si="59"/>
        <v>0</v>
      </c>
      <c r="V753" s="290">
        <f t="shared" si="56"/>
        <v>0</v>
      </c>
    </row>
    <row r="754" spans="2:22" s="284" customFormat="1" x14ac:dyDescent="0.3">
      <c r="B754" s="283"/>
      <c r="G754" s="285"/>
      <c r="I754" s="286"/>
      <c r="J754" s="287"/>
      <c r="O754" s="285"/>
      <c r="P754" s="286"/>
      <c r="Q754" s="285"/>
      <c r="R754" s="288">
        <f t="shared" si="55"/>
        <v>0</v>
      </c>
      <c r="S754" s="289" t="e">
        <f t="shared" si="57"/>
        <v>#DIV/0!</v>
      </c>
      <c r="T754" s="290">
        <f t="shared" si="58"/>
        <v>0</v>
      </c>
      <c r="U754" s="291">
        <f t="shared" si="59"/>
        <v>0</v>
      </c>
      <c r="V754" s="290">
        <f t="shared" si="56"/>
        <v>0</v>
      </c>
    </row>
    <row r="755" spans="2:22" s="284" customFormat="1" x14ac:dyDescent="0.3">
      <c r="B755" s="283"/>
      <c r="G755" s="285"/>
      <c r="I755" s="286"/>
      <c r="J755" s="287"/>
      <c r="O755" s="285"/>
      <c r="P755" s="286"/>
      <c r="Q755" s="285"/>
      <c r="R755" s="288">
        <f t="shared" si="55"/>
        <v>0</v>
      </c>
      <c r="S755" s="289" t="e">
        <f t="shared" si="57"/>
        <v>#DIV/0!</v>
      </c>
      <c r="T755" s="290">
        <f t="shared" si="58"/>
        <v>0</v>
      </c>
      <c r="U755" s="291">
        <f t="shared" si="59"/>
        <v>0</v>
      </c>
      <c r="V755" s="290">
        <f t="shared" si="56"/>
        <v>0</v>
      </c>
    </row>
    <row r="756" spans="2:22" s="284" customFormat="1" x14ac:dyDescent="0.3">
      <c r="B756" s="283"/>
      <c r="G756" s="285"/>
      <c r="I756" s="286"/>
      <c r="J756" s="287"/>
      <c r="O756" s="285"/>
      <c r="P756" s="286"/>
      <c r="Q756" s="285"/>
      <c r="R756" s="288">
        <f t="shared" si="55"/>
        <v>0</v>
      </c>
      <c r="S756" s="289" t="e">
        <f t="shared" si="57"/>
        <v>#DIV/0!</v>
      </c>
      <c r="T756" s="290">
        <f t="shared" si="58"/>
        <v>0</v>
      </c>
      <c r="U756" s="291">
        <f t="shared" si="59"/>
        <v>0</v>
      </c>
      <c r="V756" s="290">
        <f t="shared" si="56"/>
        <v>0</v>
      </c>
    </row>
    <row r="757" spans="2:22" s="284" customFormat="1" x14ac:dyDescent="0.3">
      <c r="B757" s="283"/>
      <c r="G757" s="285"/>
      <c r="I757" s="286"/>
      <c r="J757" s="287"/>
      <c r="O757" s="285"/>
      <c r="P757" s="286"/>
      <c r="Q757" s="285"/>
      <c r="R757" s="288">
        <f t="shared" si="55"/>
        <v>0</v>
      </c>
      <c r="S757" s="289" t="e">
        <f t="shared" si="57"/>
        <v>#DIV/0!</v>
      </c>
      <c r="T757" s="290">
        <f t="shared" si="58"/>
        <v>0</v>
      </c>
      <c r="U757" s="291">
        <f t="shared" si="59"/>
        <v>0</v>
      </c>
      <c r="V757" s="290">
        <f t="shared" si="56"/>
        <v>0</v>
      </c>
    </row>
    <row r="758" spans="2:22" s="284" customFormat="1" x14ac:dyDescent="0.3">
      <c r="B758" s="283"/>
      <c r="G758" s="285"/>
      <c r="I758" s="286"/>
      <c r="J758" s="287"/>
      <c r="O758" s="285"/>
      <c r="P758" s="286"/>
      <c r="Q758" s="285"/>
      <c r="R758" s="288">
        <f t="shared" si="55"/>
        <v>0</v>
      </c>
      <c r="S758" s="289" t="e">
        <f t="shared" si="57"/>
        <v>#DIV/0!</v>
      </c>
      <c r="T758" s="290">
        <f t="shared" si="58"/>
        <v>0</v>
      </c>
      <c r="U758" s="291">
        <f t="shared" si="59"/>
        <v>0</v>
      </c>
      <c r="V758" s="290">
        <f t="shared" si="56"/>
        <v>0</v>
      </c>
    </row>
    <row r="759" spans="2:22" s="284" customFormat="1" x14ac:dyDescent="0.3">
      <c r="B759" s="283"/>
      <c r="G759" s="285"/>
      <c r="I759" s="286"/>
      <c r="J759" s="287"/>
      <c r="O759" s="285"/>
      <c r="P759" s="286"/>
      <c r="Q759" s="285"/>
      <c r="R759" s="288">
        <f t="shared" si="55"/>
        <v>0</v>
      </c>
      <c r="S759" s="289" t="e">
        <f t="shared" si="57"/>
        <v>#DIV/0!</v>
      </c>
      <c r="T759" s="290">
        <f t="shared" si="58"/>
        <v>0</v>
      </c>
      <c r="U759" s="291">
        <f t="shared" si="59"/>
        <v>0</v>
      </c>
      <c r="V759" s="290">
        <f t="shared" si="56"/>
        <v>0</v>
      </c>
    </row>
    <row r="760" spans="2:22" s="284" customFormat="1" x14ac:dyDescent="0.3">
      <c r="B760" s="283"/>
      <c r="G760" s="285"/>
      <c r="I760" s="286"/>
      <c r="J760" s="287"/>
      <c r="O760" s="285"/>
      <c r="P760" s="286"/>
      <c r="Q760" s="285"/>
      <c r="R760" s="288">
        <f t="shared" si="55"/>
        <v>0</v>
      </c>
      <c r="S760" s="289" t="e">
        <f t="shared" si="57"/>
        <v>#DIV/0!</v>
      </c>
      <c r="T760" s="290">
        <f t="shared" si="58"/>
        <v>0</v>
      </c>
      <c r="U760" s="291">
        <f t="shared" si="59"/>
        <v>0</v>
      </c>
      <c r="V760" s="290">
        <f t="shared" si="56"/>
        <v>0</v>
      </c>
    </row>
    <row r="761" spans="2:22" s="284" customFormat="1" x14ac:dyDescent="0.3">
      <c r="B761" s="283"/>
      <c r="G761" s="285"/>
      <c r="I761" s="286"/>
      <c r="J761" s="287"/>
      <c r="O761" s="285"/>
      <c r="P761" s="286"/>
      <c r="Q761" s="285"/>
      <c r="R761" s="288">
        <f t="shared" si="55"/>
        <v>0</v>
      </c>
      <c r="S761" s="289" t="e">
        <f t="shared" si="57"/>
        <v>#DIV/0!</v>
      </c>
      <c r="T761" s="290">
        <f t="shared" si="58"/>
        <v>0</v>
      </c>
      <c r="U761" s="291">
        <f t="shared" si="59"/>
        <v>0</v>
      </c>
      <c r="V761" s="290">
        <f t="shared" si="56"/>
        <v>0</v>
      </c>
    </row>
    <row r="762" spans="2:22" s="284" customFormat="1" x14ac:dyDescent="0.3">
      <c r="B762" s="283"/>
      <c r="G762" s="285"/>
      <c r="I762" s="286"/>
      <c r="J762" s="287"/>
      <c r="O762" s="285"/>
      <c r="P762" s="286"/>
      <c r="Q762" s="285"/>
      <c r="R762" s="288">
        <f t="shared" si="55"/>
        <v>0</v>
      </c>
      <c r="S762" s="289" t="e">
        <f t="shared" si="57"/>
        <v>#DIV/0!</v>
      </c>
      <c r="T762" s="290">
        <f t="shared" si="58"/>
        <v>0</v>
      </c>
      <c r="U762" s="291">
        <f t="shared" si="59"/>
        <v>0</v>
      </c>
      <c r="V762" s="290">
        <f t="shared" si="56"/>
        <v>0</v>
      </c>
    </row>
    <row r="763" spans="2:22" s="284" customFormat="1" x14ac:dyDescent="0.3">
      <c r="B763" s="283"/>
      <c r="G763" s="285"/>
      <c r="I763" s="286"/>
      <c r="J763" s="287"/>
      <c r="O763" s="285"/>
      <c r="P763" s="286"/>
      <c r="Q763" s="285"/>
      <c r="R763" s="288">
        <f t="shared" si="55"/>
        <v>0</v>
      </c>
      <c r="S763" s="289" t="e">
        <f t="shared" si="57"/>
        <v>#DIV/0!</v>
      </c>
      <c r="T763" s="290">
        <f t="shared" si="58"/>
        <v>0</v>
      </c>
      <c r="U763" s="291">
        <f t="shared" si="59"/>
        <v>0</v>
      </c>
      <c r="V763" s="290">
        <f t="shared" si="56"/>
        <v>0</v>
      </c>
    </row>
    <row r="764" spans="2:22" s="284" customFormat="1" x14ac:dyDescent="0.3">
      <c r="B764" s="283"/>
      <c r="G764" s="285"/>
      <c r="I764" s="286"/>
      <c r="J764" s="287"/>
      <c r="O764" s="285"/>
      <c r="P764" s="286"/>
      <c r="Q764" s="285"/>
      <c r="R764" s="288">
        <f t="shared" si="55"/>
        <v>0</v>
      </c>
      <c r="S764" s="289" t="e">
        <f t="shared" si="57"/>
        <v>#DIV/0!</v>
      </c>
      <c r="T764" s="290">
        <f t="shared" si="58"/>
        <v>0</v>
      </c>
      <c r="U764" s="291">
        <f t="shared" si="59"/>
        <v>0</v>
      </c>
      <c r="V764" s="290">
        <f t="shared" si="56"/>
        <v>0</v>
      </c>
    </row>
    <row r="765" spans="2:22" s="284" customFormat="1" x14ac:dyDescent="0.3">
      <c r="B765" s="283"/>
      <c r="G765" s="285"/>
      <c r="I765" s="286"/>
      <c r="J765" s="287"/>
      <c r="O765" s="285"/>
      <c r="P765" s="286"/>
      <c r="Q765" s="285"/>
      <c r="R765" s="288">
        <f t="shared" si="55"/>
        <v>0</v>
      </c>
      <c r="S765" s="289" t="e">
        <f t="shared" si="57"/>
        <v>#DIV/0!</v>
      </c>
      <c r="T765" s="290">
        <f t="shared" si="58"/>
        <v>0</v>
      </c>
      <c r="U765" s="291">
        <f t="shared" si="59"/>
        <v>0</v>
      </c>
      <c r="V765" s="290">
        <f t="shared" si="56"/>
        <v>0</v>
      </c>
    </row>
    <row r="766" spans="2:22" s="284" customFormat="1" x14ac:dyDescent="0.3">
      <c r="B766" s="283"/>
      <c r="G766" s="285"/>
      <c r="I766" s="286"/>
      <c r="J766" s="287"/>
      <c r="O766" s="285"/>
      <c r="P766" s="286"/>
      <c r="Q766" s="285"/>
      <c r="R766" s="288">
        <f t="shared" si="55"/>
        <v>0</v>
      </c>
      <c r="S766" s="289" t="e">
        <f t="shared" si="57"/>
        <v>#DIV/0!</v>
      </c>
      <c r="T766" s="290">
        <f t="shared" si="58"/>
        <v>0</v>
      </c>
      <c r="U766" s="291">
        <f t="shared" si="59"/>
        <v>0</v>
      </c>
      <c r="V766" s="290">
        <f t="shared" si="56"/>
        <v>0</v>
      </c>
    </row>
    <row r="767" spans="2:22" s="284" customFormat="1" x14ac:dyDescent="0.3">
      <c r="B767" s="283"/>
      <c r="G767" s="285"/>
      <c r="I767" s="286"/>
      <c r="J767" s="287"/>
      <c r="O767" s="285"/>
      <c r="P767" s="286"/>
      <c r="Q767" s="285"/>
      <c r="R767" s="288">
        <f t="shared" si="55"/>
        <v>0</v>
      </c>
      <c r="S767" s="289" t="e">
        <f t="shared" si="57"/>
        <v>#DIV/0!</v>
      </c>
      <c r="T767" s="290">
        <f t="shared" si="58"/>
        <v>0</v>
      </c>
      <c r="U767" s="291">
        <f t="shared" si="59"/>
        <v>0</v>
      </c>
      <c r="V767" s="290">
        <f t="shared" si="56"/>
        <v>0</v>
      </c>
    </row>
    <row r="768" spans="2:22" s="284" customFormat="1" x14ac:dyDescent="0.3">
      <c r="B768" s="283"/>
      <c r="G768" s="285"/>
      <c r="I768" s="286"/>
      <c r="J768" s="287"/>
      <c r="O768" s="285"/>
      <c r="P768" s="286"/>
      <c r="Q768" s="285"/>
      <c r="R768" s="288">
        <f t="shared" si="55"/>
        <v>0</v>
      </c>
      <c r="S768" s="289" t="e">
        <f t="shared" si="57"/>
        <v>#DIV/0!</v>
      </c>
      <c r="T768" s="290">
        <f t="shared" si="58"/>
        <v>0</v>
      </c>
      <c r="U768" s="291">
        <f t="shared" si="59"/>
        <v>0</v>
      </c>
      <c r="V768" s="290">
        <f t="shared" si="56"/>
        <v>0</v>
      </c>
    </row>
    <row r="769" spans="2:22" s="284" customFormat="1" x14ac:dyDescent="0.3">
      <c r="B769" s="283"/>
      <c r="G769" s="285"/>
      <c r="I769" s="286"/>
      <c r="J769" s="287"/>
      <c r="O769" s="285"/>
      <c r="P769" s="286"/>
      <c r="Q769" s="285"/>
      <c r="R769" s="288">
        <f t="shared" si="55"/>
        <v>0</v>
      </c>
      <c r="S769" s="289" t="e">
        <f t="shared" si="57"/>
        <v>#DIV/0!</v>
      </c>
      <c r="T769" s="290">
        <f t="shared" si="58"/>
        <v>0</v>
      </c>
      <c r="U769" s="291">
        <f t="shared" si="59"/>
        <v>0</v>
      </c>
      <c r="V769" s="290">
        <f t="shared" si="56"/>
        <v>0</v>
      </c>
    </row>
    <row r="770" spans="2:22" s="284" customFormat="1" x14ac:dyDescent="0.3">
      <c r="B770" s="283"/>
      <c r="G770" s="285"/>
      <c r="I770" s="286"/>
      <c r="J770" s="287"/>
      <c r="O770" s="285"/>
      <c r="P770" s="286"/>
      <c r="Q770" s="285"/>
      <c r="R770" s="288">
        <f t="shared" si="55"/>
        <v>0</v>
      </c>
      <c r="S770" s="289" t="e">
        <f t="shared" si="57"/>
        <v>#DIV/0!</v>
      </c>
      <c r="T770" s="290">
        <f t="shared" si="58"/>
        <v>0</v>
      </c>
      <c r="U770" s="291">
        <f t="shared" si="59"/>
        <v>0</v>
      </c>
      <c r="V770" s="290">
        <f t="shared" si="56"/>
        <v>0</v>
      </c>
    </row>
    <row r="771" spans="2:22" s="284" customFormat="1" x14ac:dyDescent="0.3">
      <c r="B771" s="283"/>
      <c r="G771" s="285"/>
      <c r="I771" s="286"/>
      <c r="J771" s="287"/>
      <c r="O771" s="285"/>
      <c r="P771" s="286"/>
      <c r="Q771" s="285"/>
      <c r="R771" s="288">
        <f t="shared" si="55"/>
        <v>0</v>
      </c>
      <c r="S771" s="289" t="e">
        <f t="shared" si="57"/>
        <v>#DIV/0!</v>
      </c>
      <c r="T771" s="290">
        <f t="shared" si="58"/>
        <v>0</v>
      </c>
      <c r="U771" s="291">
        <f t="shared" si="59"/>
        <v>0</v>
      </c>
      <c r="V771" s="290">
        <f t="shared" si="56"/>
        <v>0</v>
      </c>
    </row>
    <row r="772" spans="2:22" s="284" customFormat="1" x14ac:dyDescent="0.3">
      <c r="B772" s="283"/>
      <c r="G772" s="285"/>
      <c r="I772" s="286"/>
      <c r="J772" s="287"/>
      <c r="O772" s="285"/>
      <c r="P772" s="286"/>
      <c r="Q772" s="285"/>
      <c r="R772" s="288">
        <f t="shared" si="55"/>
        <v>0</v>
      </c>
      <c r="S772" s="289" t="e">
        <f t="shared" si="57"/>
        <v>#DIV/0!</v>
      </c>
      <c r="T772" s="290">
        <f t="shared" si="58"/>
        <v>0</v>
      </c>
      <c r="U772" s="291">
        <f t="shared" si="59"/>
        <v>0</v>
      </c>
      <c r="V772" s="290">
        <f t="shared" si="56"/>
        <v>0</v>
      </c>
    </row>
    <row r="773" spans="2:22" s="284" customFormat="1" x14ac:dyDescent="0.3">
      <c r="B773" s="283"/>
      <c r="G773" s="285"/>
      <c r="I773" s="286"/>
      <c r="J773" s="287"/>
      <c r="O773" s="285"/>
      <c r="P773" s="286"/>
      <c r="Q773" s="285"/>
      <c r="R773" s="288">
        <f t="shared" si="55"/>
        <v>0</v>
      </c>
      <c r="S773" s="289" t="e">
        <f t="shared" si="57"/>
        <v>#DIV/0!</v>
      </c>
      <c r="T773" s="290">
        <f t="shared" si="58"/>
        <v>0</v>
      </c>
      <c r="U773" s="291">
        <f t="shared" si="59"/>
        <v>0</v>
      </c>
      <c r="V773" s="290">
        <f t="shared" si="56"/>
        <v>0</v>
      </c>
    </row>
    <row r="774" spans="2:22" s="284" customFormat="1" x14ac:dyDescent="0.3">
      <c r="B774" s="283"/>
      <c r="G774" s="285"/>
      <c r="I774" s="286"/>
      <c r="J774" s="287"/>
      <c r="O774" s="285"/>
      <c r="P774" s="286"/>
      <c r="Q774" s="285"/>
      <c r="R774" s="288">
        <f t="shared" si="55"/>
        <v>0</v>
      </c>
      <c r="S774" s="289" t="e">
        <f t="shared" si="57"/>
        <v>#DIV/0!</v>
      </c>
      <c r="T774" s="290">
        <f t="shared" si="58"/>
        <v>0</v>
      </c>
      <c r="U774" s="291">
        <f t="shared" si="59"/>
        <v>0</v>
      </c>
      <c r="V774" s="290">
        <f t="shared" si="56"/>
        <v>0</v>
      </c>
    </row>
    <row r="775" spans="2:22" s="233" customFormat="1" x14ac:dyDescent="0.3">
      <c r="B775" s="234"/>
      <c r="G775" s="235"/>
      <c r="I775" s="236"/>
      <c r="J775" s="237"/>
      <c r="O775" s="235"/>
      <c r="P775" s="236"/>
      <c r="Q775" s="235"/>
      <c r="R775" s="238">
        <f t="shared" ref="R775:R784" si="60">+M775*O775</f>
        <v>0</v>
      </c>
      <c r="S775" s="239" t="e">
        <f t="shared" si="57"/>
        <v>#DIV/0!</v>
      </c>
      <c r="T775" s="240">
        <f t="shared" si="58"/>
        <v>0</v>
      </c>
      <c r="U775" s="241">
        <f t="shared" si="59"/>
        <v>0</v>
      </c>
      <c r="V775" s="240">
        <f t="shared" ref="V775:V784" si="61">+K775-L775</f>
        <v>0</v>
      </c>
    </row>
    <row r="776" spans="2:22" s="233" customFormat="1" x14ac:dyDescent="0.3">
      <c r="B776" s="234"/>
      <c r="G776" s="235"/>
      <c r="I776" s="236"/>
      <c r="J776" s="237"/>
      <c r="O776" s="235"/>
      <c r="P776" s="236"/>
      <c r="Q776" s="235"/>
      <c r="R776" s="238">
        <f t="shared" si="60"/>
        <v>0</v>
      </c>
      <c r="S776" s="239" t="e">
        <f t="shared" ref="S776:S784" si="62">+M776/M775-1</f>
        <v>#DIV/0!</v>
      </c>
      <c r="T776" s="240">
        <f t="shared" ref="T776:T784" si="63">+M776-M775</f>
        <v>0</v>
      </c>
      <c r="U776" s="241">
        <f t="shared" ref="U776:U784" si="64">+J776-M775</f>
        <v>0</v>
      </c>
      <c r="V776" s="240">
        <f t="shared" si="61"/>
        <v>0</v>
      </c>
    </row>
    <row r="777" spans="2:22" s="233" customFormat="1" x14ac:dyDescent="0.3">
      <c r="B777" s="234"/>
      <c r="G777" s="235"/>
      <c r="I777" s="236"/>
      <c r="J777" s="237"/>
      <c r="O777" s="235"/>
      <c r="P777" s="236"/>
      <c r="Q777" s="235"/>
      <c r="R777" s="238">
        <f t="shared" si="60"/>
        <v>0</v>
      </c>
      <c r="S777" s="239" t="e">
        <f t="shared" si="62"/>
        <v>#DIV/0!</v>
      </c>
      <c r="T777" s="240">
        <f t="shared" si="63"/>
        <v>0</v>
      </c>
      <c r="U777" s="241">
        <f t="shared" si="64"/>
        <v>0</v>
      </c>
      <c r="V777" s="240">
        <f t="shared" si="61"/>
        <v>0</v>
      </c>
    </row>
    <row r="778" spans="2:22" s="233" customFormat="1" x14ac:dyDescent="0.3">
      <c r="B778" s="234"/>
      <c r="G778" s="235"/>
      <c r="I778" s="236"/>
      <c r="J778" s="237"/>
      <c r="O778" s="235"/>
      <c r="P778" s="236"/>
      <c r="Q778" s="235"/>
      <c r="R778" s="238">
        <f t="shared" si="60"/>
        <v>0</v>
      </c>
      <c r="S778" s="239" t="e">
        <f t="shared" si="62"/>
        <v>#DIV/0!</v>
      </c>
      <c r="T778" s="240">
        <f t="shared" si="63"/>
        <v>0</v>
      </c>
      <c r="U778" s="241">
        <f t="shared" si="64"/>
        <v>0</v>
      </c>
      <c r="V778" s="240">
        <f t="shared" si="61"/>
        <v>0</v>
      </c>
    </row>
    <row r="779" spans="2:22" s="99" customFormat="1" x14ac:dyDescent="0.3">
      <c r="B779" s="98"/>
      <c r="G779" s="100"/>
      <c r="I779" s="103"/>
      <c r="J779" s="102"/>
      <c r="O779" s="100"/>
      <c r="P779" s="103"/>
      <c r="Q779" s="100"/>
      <c r="R779" s="104">
        <f t="shared" si="60"/>
        <v>0</v>
      </c>
      <c r="S779" s="208" t="e">
        <f t="shared" si="62"/>
        <v>#DIV/0!</v>
      </c>
      <c r="T779" s="209">
        <f t="shared" si="63"/>
        <v>0</v>
      </c>
      <c r="U779" s="210">
        <f t="shared" si="64"/>
        <v>0</v>
      </c>
      <c r="V779" s="209">
        <f t="shared" si="61"/>
        <v>0</v>
      </c>
    </row>
    <row r="780" spans="2:22" s="99" customFormat="1" x14ac:dyDescent="0.3">
      <c r="B780" s="98"/>
      <c r="G780" s="100"/>
      <c r="I780" s="103"/>
      <c r="J780" s="102"/>
      <c r="O780" s="100"/>
      <c r="P780" s="103"/>
      <c r="Q780" s="100"/>
      <c r="R780" s="104">
        <f t="shared" si="60"/>
        <v>0</v>
      </c>
      <c r="S780" s="208" t="e">
        <f t="shared" si="62"/>
        <v>#DIV/0!</v>
      </c>
      <c r="T780" s="209">
        <f t="shared" si="63"/>
        <v>0</v>
      </c>
      <c r="U780" s="210">
        <f t="shared" si="64"/>
        <v>0</v>
      </c>
      <c r="V780" s="209">
        <f t="shared" si="61"/>
        <v>0</v>
      </c>
    </row>
    <row r="781" spans="2:22" s="99" customFormat="1" x14ac:dyDescent="0.3">
      <c r="B781" s="98"/>
      <c r="G781" s="100"/>
      <c r="I781" s="103"/>
      <c r="J781" s="102"/>
      <c r="O781" s="100"/>
      <c r="P781" s="103"/>
      <c r="Q781" s="100"/>
      <c r="R781" s="104">
        <f t="shared" si="60"/>
        <v>0</v>
      </c>
      <c r="S781" s="208" t="e">
        <f t="shared" si="62"/>
        <v>#DIV/0!</v>
      </c>
      <c r="T781" s="209">
        <f t="shared" si="63"/>
        <v>0</v>
      </c>
      <c r="U781" s="210">
        <f t="shared" si="64"/>
        <v>0</v>
      </c>
      <c r="V781" s="209">
        <f t="shared" si="61"/>
        <v>0</v>
      </c>
    </row>
    <row r="782" spans="2:22" s="99" customFormat="1" x14ac:dyDescent="0.3">
      <c r="B782" s="98"/>
      <c r="G782" s="100"/>
      <c r="I782" s="103"/>
      <c r="J782" s="102"/>
      <c r="O782" s="100"/>
      <c r="P782" s="103"/>
      <c r="Q782" s="100"/>
      <c r="R782" s="104">
        <f t="shared" si="60"/>
        <v>0</v>
      </c>
      <c r="S782" s="208" t="e">
        <f t="shared" si="62"/>
        <v>#DIV/0!</v>
      </c>
      <c r="T782" s="209">
        <f t="shared" si="63"/>
        <v>0</v>
      </c>
      <c r="U782" s="210">
        <f t="shared" si="64"/>
        <v>0</v>
      </c>
      <c r="V782" s="209">
        <f t="shared" si="61"/>
        <v>0</v>
      </c>
    </row>
    <row r="783" spans="2:22" s="99" customFormat="1" x14ac:dyDescent="0.3">
      <c r="B783" s="98"/>
      <c r="G783" s="100"/>
      <c r="I783" s="103"/>
      <c r="J783" s="102"/>
      <c r="O783" s="100"/>
      <c r="P783" s="103"/>
      <c r="Q783" s="100"/>
      <c r="R783" s="104">
        <f t="shared" si="60"/>
        <v>0</v>
      </c>
      <c r="S783" s="208" t="e">
        <f t="shared" si="62"/>
        <v>#DIV/0!</v>
      </c>
      <c r="T783" s="209">
        <f t="shared" si="63"/>
        <v>0</v>
      </c>
      <c r="U783" s="210">
        <f t="shared" si="64"/>
        <v>0</v>
      </c>
      <c r="V783" s="209">
        <f t="shared" si="61"/>
        <v>0</v>
      </c>
    </row>
    <row r="784" spans="2:22" s="99" customFormat="1" x14ac:dyDescent="0.3">
      <c r="B784" s="98"/>
      <c r="G784" s="100"/>
      <c r="I784" s="103"/>
      <c r="J784" s="102"/>
      <c r="O784" s="100"/>
      <c r="P784" s="103"/>
      <c r="Q784" s="100"/>
      <c r="R784" s="104">
        <f t="shared" si="60"/>
        <v>0</v>
      </c>
      <c r="S784" s="208" t="e">
        <f t="shared" si="62"/>
        <v>#DIV/0!</v>
      </c>
      <c r="T784" s="209">
        <f t="shared" si="63"/>
        <v>0</v>
      </c>
      <c r="U784" s="210">
        <f t="shared" si="64"/>
        <v>0</v>
      </c>
      <c r="V784" s="209">
        <f t="shared" si="61"/>
        <v>0</v>
      </c>
    </row>
    <row r="785" spans="2:22" s="99" customFormat="1" x14ac:dyDescent="0.3">
      <c r="B785" s="98"/>
      <c r="G785" s="100"/>
      <c r="I785" s="103"/>
      <c r="J785" s="102"/>
      <c r="O785" s="100"/>
      <c r="P785" s="103"/>
      <c r="Q785" s="100"/>
      <c r="R785" s="104"/>
      <c r="S785" s="208"/>
      <c r="T785" s="209"/>
      <c r="U785" s="210"/>
      <c r="V785" s="209"/>
    </row>
    <row r="786" spans="2:22" s="45" customFormat="1" x14ac:dyDescent="0.3">
      <c r="B786" s="44"/>
      <c r="G786" s="46"/>
      <c r="I786" s="49"/>
      <c r="J786" s="48"/>
      <c r="O786" s="46"/>
      <c r="P786" s="49"/>
      <c r="Q786" s="46"/>
      <c r="R786" s="50"/>
      <c r="S786" s="197"/>
      <c r="T786" s="198"/>
      <c r="U786" s="199"/>
      <c r="V786" s="19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tabSelected="1" topLeftCell="A7" zoomScale="143" zoomScaleNormal="143" workbookViewId="0"/>
  </sheetViews>
  <sheetFormatPr defaultColWidth="8.88671875" defaultRowHeight="14.4" x14ac:dyDescent="0.3"/>
  <sheetData/>
  <pageMargins left="0.7" right="0.7" top="0.75" bottom="0.75" header="0.511811023622047" footer="0.511811023622047"/>
  <pageSetup paperSize="75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32"/>
  <sheetViews>
    <sheetView zoomScale="143" zoomScaleNormal="143" workbookViewId="0"/>
  </sheetViews>
  <sheetFormatPr defaultColWidth="9.109375" defaultRowHeight="14.4" x14ac:dyDescent="0.3"/>
  <cols>
    <col min="1" max="1" width="10.6640625" customWidth="1"/>
  </cols>
  <sheetData>
    <row r="1" spans="1:3" x14ac:dyDescent="0.3">
      <c r="A1" t="s">
        <v>87</v>
      </c>
      <c r="B1" t="s">
        <v>88</v>
      </c>
      <c r="C1" t="s">
        <v>89</v>
      </c>
    </row>
    <row r="2" spans="1:3" x14ac:dyDescent="0.3">
      <c r="A2" s="8">
        <v>44768</v>
      </c>
      <c r="B2">
        <v>188.3</v>
      </c>
      <c r="C2">
        <v>-34.46</v>
      </c>
    </row>
    <row r="3" spans="1:3" x14ac:dyDescent="0.3">
      <c r="A3" s="8">
        <v>44767</v>
      </c>
      <c r="B3">
        <v>114.22</v>
      </c>
      <c r="C3">
        <v>-61.28</v>
      </c>
    </row>
    <row r="4" spans="1:3" x14ac:dyDescent="0.3">
      <c r="A4" s="8">
        <v>44764</v>
      </c>
      <c r="B4">
        <v>124.1</v>
      </c>
      <c r="C4">
        <v>-30.47</v>
      </c>
    </row>
    <row r="5" spans="1:3" x14ac:dyDescent="0.3">
      <c r="A5" s="8">
        <v>44763</v>
      </c>
      <c r="B5">
        <v>171.14</v>
      </c>
      <c r="C5">
        <v>25.33</v>
      </c>
    </row>
    <row r="6" spans="1:3" x14ac:dyDescent="0.3">
      <c r="A6" s="8">
        <v>44762</v>
      </c>
      <c r="B6">
        <v>194.75</v>
      </c>
      <c r="C6">
        <v>48.39</v>
      </c>
    </row>
    <row r="7" spans="1:3" x14ac:dyDescent="0.3">
      <c r="A7" s="8">
        <v>44761</v>
      </c>
      <c r="B7">
        <v>129.16999999999999</v>
      </c>
      <c r="C7">
        <v>-7.61</v>
      </c>
    </row>
    <row r="8" spans="1:3" x14ac:dyDescent="0.3">
      <c r="A8" s="8">
        <v>44760</v>
      </c>
      <c r="B8">
        <v>209.48</v>
      </c>
      <c r="C8">
        <v>57.82</v>
      </c>
    </row>
    <row r="9" spans="1:3" x14ac:dyDescent="0.3">
      <c r="A9" s="8">
        <v>44757</v>
      </c>
      <c r="B9">
        <v>-51.72</v>
      </c>
      <c r="C9">
        <v>-203.03</v>
      </c>
    </row>
    <row r="10" spans="1:3" x14ac:dyDescent="0.3">
      <c r="A10" s="8">
        <v>44756</v>
      </c>
      <c r="B10">
        <v>109.23</v>
      </c>
      <c r="C10">
        <v>-55.68</v>
      </c>
    </row>
    <row r="11" spans="1:3" x14ac:dyDescent="0.3">
      <c r="A11" s="8">
        <v>44755</v>
      </c>
      <c r="B11">
        <v>131.71</v>
      </c>
      <c r="C11">
        <v>-38.94</v>
      </c>
    </row>
    <row r="12" spans="1:3" x14ac:dyDescent="0.3">
      <c r="A12" s="8">
        <v>44754</v>
      </c>
      <c r="B12">
        <v>103.78</v>
      </c>
      <c r="C12">
        <v>-55.45</v>
      </c>
    </row>
    <row r="13" spans="1:3" x14ac:dyDescent="0.3">
      <c r="A13" s="8">
        <v>44753</v>
      </c>
      <c r="B13">
        <v>139.80000000000001</v>
      </c>
      <c r="C13">
        <v>-15.19</v>
      </c>
    </row>
    <row r="14" spans="1:3" x14ac:dyDescent="0.3">
      <c r="A14" s="8">
        <v>44750</v>
      </c>
      <c r="B14">
        <v>-61.91</v>
      </c>
      <c r="C14">
        <v>-233.76</v>
      </c>
    </row>
    <row r="15" spans="1:3" x14ac:dyDescent="0.3">
      <c r="A15" s="8">
        <v>44749</v>
      </c>
      <c r="B15">
        <v>80.239999999999995</v>
      </c>
      <c r="C15">
        <v>-112.22</v>
      </c>
    </row>
    <row r="16" spans="1:3" x14ac:dyDescent="0.3">
      <c r="A16" s="8">
        <v>44748</v>
      </c>
      <c r="B16">
        <v>-7.46</v>
      </c>
      <c r="C16">
        <v>-176.58</v>
      </c>
    </row>
    <row r="17" spans="1:3" x14ac:dyDescent="0.3">
      <c r="A17" s="8">
        <v>44747</v>
      </c>
      <c r="B17">
        <v>92.89</v>
      </c>
      <c r="C17">
        <v>-55.6</v>
      </c>
    </row>
    <row r="18" spans="1:3" x14ac:dyDescent="0.3">
      <c r="A18" s="8">
        <v>44746</v>
      </c>
      <c r="B18">
        <v>104.53</v>
      </c>
      <c r="C18">
        <v>-42.17</v>
      </c>
    </row>
    <row r="19" spans="1:3" x14ac:dyDescent="0.3">
      <c r="A19" s="8">
        <v>44743</v>
      </c>
      <c r="B19">
        <v>25.2</v>
      </c>
      <c r="C19">
        <v>-95.61</v>
      </c>
    </row>
    <row r="20" spans="1:3" x14ac:dyDescent="0.3">
      <c r="A20" s="8">
        <v>44742</v>
      </c>
      <c r="B20">
        <v>88.34</v>
      </c>
      <c r="C20">
        <v>-20.079999999999998</v>
      </c>
    </row>
    <row r="21" spans="1:3" x14ac:dyDescent="0.3">
      <c r="A21" s="8">
        <v>44741</v>
      </c>
      <c r="B21">
        <v>108.27</v>
      </c>
      <c r="C21">
        <v>9.26</v>
      </c>
    </row>
    <row r="22" spans="1:3" x14ac:dyDescent="0.3">
      <c r="A22" s="8">
        <v>44740</v>
      </c>
      <c r="B22">
        <v>98.86</v>
      </c>
      <c r="C22">
        <v>18.14</v>
      </c>
    </row>
    <row r="23" spans="1:3" x14ac:dyDescent="0.3">
      <c r="A23" s="8">
        <v>44739</v>
      </c>
      <c r="B23">
        <v>116.66</v>
      </c>
      <c r="C23">
        <v>33.21</v>
      </c>
    </row>
    <row r="24" spans="1:3" x14ac:dyDescent="0.3">
      <c r="A24" s="8">
        <v>44736</v>
      </c>
      <c r="B24">
        <v>19.420000000000002</v>
      </c>
      <c r="C24">
        <v>-57.76</v>
      </c>
    </row>
    <row r="25" spans="1:3" x14ac:dyDescent="0.3">
      <c r="A25" s="8">
        <v>44735</v>
      </c>
      <c r="B25">
        <v>59.38</v>
      </c>
      <c r="C25">
        <v>-16.28</v>
      </c>
    </row>
    <row r="26" spans="1:3" x14ac:dyDescent="0.3">
      <c r="A26" s="8">
        <v>44734</v>
      </c>
      <c r="B26">
        <v>85.73</v>
      </c>
      <c r="C26">
        <v>4.72</v>
      </c>
    </row>
    <row r="27" spans="1:3" x14ac:dyDescent="0.3">
      <c r="A27" s="8">
        <v>44733</v>
      </c>
      <c r="B27">
        <v>102.17</v>
      </c>
      <c r="C27">
        <v>36.770000000000003</v>
      </c>
    </row>
    <row r="28" spans="1:3" x14ac:dyDescent="0.3">
      <c r="A28" s="8">
        <v>44732</v>
      </c>
      <c r="B28">
        <v>70.59</v>
      </c>
      <c r="C28">
        <v>-0.44</v>
      </c>
    </row>
    <row r="29" spans="1:3" x14ac:dyDescent="0.3">
      <c r="A29" s="8">
        <v>44729</v>
      </c>
      <c r="B29">
        <v>-12.31</v>
      </c>
      <c r="C29">
        <v>-74.510000000000005</v>
      </c>
    </row>
    <row r="30" spans="1:3" x14ac:dyDescent="0.3">
      <c r="A30" s="8">
        <v>44728</v>
      </c>
      <c r="B30">
        <v>64.739999999999995</v>
      </c>
      <c r="C30">
        <v>-13.11</v>
      </c>
    </row>
    <row r="31" spans="1:3" x14ac:dyDescent="0.3">
      <c r="A31" s="8">
        <v>44727</v>
      </c>
      <c r="B31">
        <v>-1.18</v>
      </c>
      <c r="C31">
        <v>-64.459999999999994</v>
      </c>
    </row>
    <row r="32" spans="1:3" x14ac:dyDescent="0.3">
      <c r="A32" s="8">
        <v>44726</v>
      </c>
      <c r="B32">
        <v>21.45</v>
      </c>
      <c r="C32">
        <v>-22.19</v>
      </c>
    </row>
    <row r="33" spans="1:3" x14ac:dyDescent="0.3">
      <c r="A33" s="8">
        <v>44725</v>
      </c>
      <c r="B33">
        <v>14.13</v>
      </c>
      <c r="C33">
        <v>-2.97</v>
      </c>
    </row>
    <row r="34" spans="1:3" x14ac:dyDescent="0.3">
      <c r="A34" s="8">
        <v>44722</v>
      </c>
      <c r="B34">
        <v>-44.91</v>
      </c>
      <c r="C34">
        <v>-58.39</v>
      </c>
    </row>
    <row r="35" spans="1:3" x14ac:dyDescent="0.3">
      <c r="A35" s="8">
        <v>44721</v>
      </c>
      <c r="B35">
        <v>5.91</v>
      </c>
      <c r="C35">
        <v>-14.54</v>
      </c>
    </row>
    <row r="36" spans="1:3" x14ac:dyDescent="0.3">
      <c r="A36" s="8">
        <v>44720</v>
      </c>
      <c r="B36">
        <v>-0.28000000000000003</v>
      </c>
      <c r="C36">
        <v>-7.56</v>
      </c>
    </row>
    <row r="37" spans="1:3" x14ac:dyDescent="0.3">
      <c r="A37" s="8">
        <v>44719</v>
      </c>
      <c r="B37">
        <v>2.46</v>
      </c>
      <c r="C37">
        <v>-4.38</v>
      </c>
    </row>
    <row r="38" spans="1:3" x14ac:dyDescent="0.3">
      <c r="A38" s="8">
        <v>44718</v>
      </c>
      <c r="B38">
        <v>-3.49</v>
      </c>
      <c r="C38">
        <v>-6.94</v>
      </c>
    </row>
    <row r="39" spans="1:3" x14ac:dyDescent="0.3">
      <c r="A39" s="8">
        <v>44715</v>
      </c>
      <c r="B39">
        <v>-30.08</v>
      </c>
      <c r="C39">
        <v>-31.51</v>
      </c>
    </row>
    <row r="40" spans="1:3" x14ac:dyDescent="0.3">
      <c r="A40" s="8">
        <v>44714</v>
      </c>
      <c r="B40">
        <v>-6.3</v>
      </c>
    </row>
    <row r="41" spans="1:3" x14ac:dyDescent="0.3">
      <c r="A41" s="8">
        <v>44713</v>
      </c>
      <c r="B41">
        <v>-2.5499999999999998</v>
      </c>
      <c r="C41">
        <v>-3.28</v>
      </c>
    </row>
    <row r="42" spans="1:3" x14ac:dyDescent="0.3">
      <c r="A42" s="8">
        <v>44712</v>
      </c>
      <c r="B42">
        <v>13.09</v>
      </c>
      <c r="C42">
        <v>-2.0299999999999998</v>
      </c>
    </row>
    <row r="43" spans="1:3" x14ac:dyDescent="0.3">
      <c r="A43" s="8">
        <v>44711</v>
      </c>
      <c r="B43">
        <v>30.75</v>
      </c>
      <c r="C43">
        <v>5.05</v>
      </c>
    </row>
    <row r="44" spans="1:3" x14ac:dyDescent="0.3">
      <c r="A44" s="8">
        <v>44708</v>
      </c>
      <c r="B44">
        <v>-146.07</v>
      </c>
      <c r="C44">
        <v>-167.78</v>
      </c>
    </row>
    <row r="45" spans="1:3" x14ac:dyDescent="0.3">
      <c r="A45" s="8">
        <v>44707</v>
      </c>
      <c r="B45">
        <v>-123.89</v>
      </c>
      <c r="C45">
        <v>-142.52000000000001</v>
      </c>
    </row>
    <row r="46" spans="1:3" x14ac:dyDescent="0.3">
      <c r="A46" s="8">
        <v>44706</v>
      </c>
      <c r="B46">
        <v>-111.63</v>
      </c>
      <c r="C46">
        <v>-129.58000000000001</v>
      </c>
    </row>
    <row r="47" spans="1:3" x14ac:dyDescent="0.3">
      <c r="A47" s="8">
        <v>44705</v>
      </c>
      <c r="B47">
        <v>-3.33</v>
      </c>
      <c r="C47">
        <v>-13.45</v>
      </c>
    </row>
    <row r="48" spans="1:3" x14ac:dyDescent="0.3">
      <c r="A48" s="8">
        <v>44704</v>
      </c>
      <c r="B48">
        <v>-34.659999999999997</v>
      </c>
      <c r="C48">
        <v>-38.19</v>
      </c>
    </row>
    <row r="49" spans="1:3" x14ac:dyDescent="0.3">
      <c r="A49" s="8">
        <v>44701</v>
      </c>
      <c r="B49">
        <v>-113.94</v>
      </c>
      <c r="C49">
        <v>-116.71</v>
      </c>
    </row>
    <row r="50" spans="1:3" x14ac:dyDescent="0.3">
      <c r="A50" s="8">
        <v>44700</v>
      </c>
      <c r="B50">
        <v>9.31</v>
      </c>
      <c r="C50">
        <v>-8.43</v>
      </c>
    </row>
    <row r="51" spans="1:3" x14ac:dyDescent="0.3">
      <c r="A51" s="8">
        <v>44699</v>
      </c>
      <c r="B51">
        <v>10.93</v>
      </c>
      <c r="C51">
        <v>-8.17</v>
      </c>
    </row>
    <row r="52" spans="1:3" x14ac:dyDescent="0.3">
      <c r="A52" s="8">
        <v>44698</v>
      </c>
      <c r="B52">
        <v>1.75</v>
      </c>
      <c r="C52">
        <v>-14.89</v>
      </c>
    </row>
    <row r="53" spans="1:3" x14ac:dyDescent="0.3">
      <c r="A53" s="8">
        <v>44697</v>
      </c>
      <c r="B53">
        <v>25.45</v>
      </c>
      <c r="C53">
        <v>2.99</v>
      </c>
    </row>
    <row r="54" spans="1:3" x14ac:dyDescent="0.3">
      <c r="A54" s="8">
        <v>44694</v>
      </c>
      <c r="B54">
        <v>-40.53</v>
      </c>
      <c r="C54">
        <v>-64.099999999999994</v>
      </c>
    </row>
    <row r="55" spans="1:3" x14ac:dyDescent="0.3">
      <c r="A55" s="8">
        <v>44693</v>
      </c>
      <c r="B55">
        <v>-30.71</v>
      </c>
      <c r="C55">
        <v>-58.86</v>
      </c>
    </row>
    <row r="56" spans="1:3" x14ac:dyDescent="0.3">
      <c r="A56" s="8">
        <v>44692</v>
      </c>
      <c r="B56">
        <v>-31.24</v>
      </c>
      <c r="C56">
        <v>-40.1</v>
      </c>
    </row>
    <row r="57" spans="1:3" x14ac:dyDescent="0.3">
      <c r="A57" s="8">
        <v>44691</v>
      </c>
      <c r="B57">
        <v>-32.04</v>
      </c>
      <c r="C57">
        <v>-52.44</v>
      </c>
    </row>
    <row r="58" spans="1:3" x14ac:dyDescent="0.3">
      <c r="A58" s="8">
        <v>44690</v>
      </c>
      <c r="B58">
        <v>-8.09</v>
      </c>
      <c r="C58">
        <v>-33.69</v>
      </c>
    </row>
    <row r="59" spans="1:3" x14ac:dyDescent="0.3">
      <c r="A59" s="8">
        <v>44687</v>
      </c>
      <c r="B59">
        <v>-6.6</v>
      </c>
      <c r="C59">
        <v>-37.659999999999997</v>
      </c>
    </row>
    <row r="60" spans="1:3" x14ac:dyDescent="0.3">
      <c r="A60" s="8">
        <v>44686</v>
      </c>
      <c r="B60">
        <v>28.66</v>
      </c>
      <c r="C60">
        <v>-8.6999999999999993</v>
      </c>
    </row>
    <row r="61" spans="1:3" x14ac:dyDescent="0.3">
      <c r="A61" s="8">
        <v>44685</v>
      </c>
      <c r="B61">
        <v>43.65</v>
      </c>
      <c r="C61">
        <v>-5.57</v>
      </c>
    </row>
    <row r="62" spans="1:3" x14ac:dyDescent="0.3">
      <c r="A62" s="8">
        <v>44684</v>
      </c>
      <c r="B62">
        <v>65.430000000000007</v>
      </c>
      <c r="C62">
        <v>6.47</v>
      </c>
    </row>
    <row r="63" spans="1:3" x14ac:dyDescent="0.3">
      <c r="A63" s="8">
        <v>44683</v>
      </c>
      <c r="B63">
        <v>45.61</v>
      </c>
      <c r="C63">
        <v>-9.7100000000000009</v>
      </c>
    </row>
    <row r="64" spans="1:3" x14ac:dyDescent="0.3">
      <c r="A64" s="8">
        <v>44680</v>
      </c>
      <c r="B64">
        <v>20.65</v>
      </c>
      <c r="C64">
        <v>-32.549999999999997</v>
      </c>
    </row>
    <row r="65" spans="1:3" x14ac:dyDescent="0.3">
      <c r="A65" s="8">
        <v>44679</v>
      </c>
      <c r="B65">
        <v>52.92</v>
      </c>
      <c r="C65">
        <v>-13.28</v>
      </c>
    </row>
    <row r="66" spans="1:3" x14ac:dyDescent="0.3">
      <c r="A66" s="8">
        <v>44678</v>
      </c>
      <c r="B66">
        <v>56.7</v>
      </c>
      <c r="C66">
        <v>-16.61</v>
      </c>
    </row>
    <row r="67" spans="1:3" x14ac:dyDescent="0.3">
      <c r="A67" s="8">
        <v>44677</v>
      </c>
      <c r="B67">
        <v>46.94</v>
      </c>
      <c r="C67">
        <v>7.08</v>
      </c>
    </row>
    <row r="68" spans="1:3" x14ac:dyDescent="0.3">
      <c r="A68" s="8">
        <v>44676</v>
      </c>
      <c r="B68">
        <v>54.69</v>
      </c>
      <c r="C68">
        <v>11.81</v>
      </c>
    </row>
    <row r="69" spans="1:3" x14ac:dyDescent="0.3">
      <c r="A69" s="8">
        <v>44673</v>
      </c>
      <c r="B69">
        <v>-98.48</v>
      </c>
      <c r="C69">
        <v>-135.44999999999999</v>
      </c>
    </row>
    <row r="70" spans="1:3" x14ac:dyDescent="0.3">
      <c r="A70" s="8">
        <v>44672</v>
      </c>
      <c r="B70">
        <v>-29.73</v>
      </c>
      <c r="C70">
        <v>-69.650000000000006</v>
      </c>
    </row>
    <row r="71" spans="1:3" x14ac:dyDescent="0.3">
      <c r="A71" s="8">
        <v>44671</v>
      </c>
      <c r="B71">
        <v>-3.12</v>
      </c>
      <c r="C71">
        <v>-36.270000000000003</v>
      </c>
    </row>
    <row r="72" spans="1:3" x14ac:dyDescent="0.3">
      <c r="A72" s="8">
        <v>44670</v>
      </c>
      <c r="B72">
        <v>13.74</v>
      </c>
      <c r="C72">
        <v>-9.83</v>
      </c>
    </row>
    <row r="73" spans="1:3" x14ac:dyDescent="0.3">
      <c r="A73" s="8">
        <v>44669</v>
      </c>
      <c r="B73">
        <v>-11.02</v>
      </c>
      <c r="C73">
        <v>-57.11</v>
      </c>
    </row>
    <row r="74" spans="1:3" x14ac:dyDescent="0.3">
      <c r="A74" s="8">
        <v>44666</v>
      </c>
    </row>
    <row r="75" spans="1:3" x14ac:dyDescent="0.3">
      <c r="A75" s="8">
        <v>44665</v>
      </c>
      <c r="B75">
        <v>-6.49</v>
      </c>
      <c r="C75">
        <v>-45.99</v>
      </c>
    </row>
    <row r="76" spans="1:3" x14ac:dyDescent="0.3">
      <c r="A76" s="8">
        <v>44664</v>
      </c>
      <c r="B76">
        <v>41.69</v>
      </c>
      <c r="C76">
        <v>-13.63</v>
      </c>
    </row>
    <row r="77" spans="1:3" x14ac:dyDescent="0.3">
      <c r="A77" s="8">
        <v>44663</v>
      </c>
      <c r="B77">
        <v>29.8</v>
      </c>
      <c r="C77">
        <v>-22.82</v>
      </c>
    </row>
    <row r="78" spans="1:3" x14ac:dyDescent="0.3">
      <c r="A78" s="8">
        <v>44662</v>
      </c>
      <c r="B78">
        <v>2.2200000000000002</v>
      </c>
      <c r="C78">
        <v>-53.3</v>
      </c>
    </row>
    <row r="79" spans="1:3" x14ac:dyDescent="0.3">
      <c r="A79" s="8">
        <v>44659</v>
      </c>
      <c r="B79">
        <v>-119.73</v>
      </c>
      <c r="C79">
        <v>-179.64</v>
      </c>
    </row>
    <row r="80" spans="1:3" x14ac:dyDescent="0.3">
      <c r="A80" s="8">
        <v>44658</v>
      </c>
      <c r="B80">
        <v>-50.55</v>
      </c>
      <c r="C80">
        <v>-117.1</v>
      </c>
    </row>
    <row r="81" spans="1:3" x14ac:dyDescent="0.3">
      <c r="A81" s="8">
        <v>44657</v>
      </c>
      <c r="B81">
        <v>-92.68</v>
      </c>
      <c r="C81">
        <v>-164.53</v>
      </c>
    </row>
    <row r="82" spans="1:3" x14ac:dyDescent="0.3">
      <c r="A82" s="8">
        <v>44656</v>
      </c>
      <c r="B82">
        <v>-64.52</v>
      </c>
      <c r="C82">
        <v>-132.66</v>
      </c>
    </row>
    <row r="83" spans="1:3" x14ac:dyDescent="0.3">
      <c r="A83" s="8">
        <v>44655</v>
      </c>
      <c r="B83">
        <v>18.52</v>
      </c>
      <c r="C83">
        <v>-71.8</v>
      </c>
    </row>
    <row r="84" spans="1:3" x14ac:dyDescent="0.3">
      <c r="A84" s="8">
        <v>44652</v>
      </c>
      <c r="B84">
        <v>3.79</v>
      </c>
      <c r="C84">
        <v>-95.5</v>
      </c>
    </row>
    <row r="85" spans="1:3" x14ac:dyDescent="0.3">
      <c r="A85" s="8">
        <v>44651</v>
      </c>
      <c r="B85">
        <v>3.48</v>
      </c>
      <c r="C85">
        <v>-108.47</v>
      </c>
    </row>
    <row r="86" spans="1:3" x14ac:dyDescent="0.3">
      <c r="A86" s="8">
        <v>44650</v>
      </c>
      <c r="B86">
        <v>43.02</v>
      </c>
      <c r="C86">
        <v>-55.72</v>
      </c>
    </row>
    <row r="87" spans="1:3" x14ac:dyDescent="0.3">
      <c r="A87" s="8">
        <v>44649</v>
      </c>
      <c r="B87">
        <v>103.6</v>
      </c>
      <c r="C87">
        <v>21.21</v>
      </c>
    </row>
    <row r="88" spans="1:3" x14ac:dyDescent="0.3">
      <c r="A88" s="8">
        <v>44648</v>
      </c>
      <c r="B88">
        <v>76.760000000000005</v>
      </c>
      <c r="C88">
        <v>14.76</v>
      </c>
    </row>
    <row r="89" spans="1:3" x14ac:dyDescent="0.3">
      <c r="A89" s="8">
        <v>44645</v>
      </c>
      <c r="B89">
        <v>9.27</v>
      </c>
      <c r="C89">
        <v>-57.57</v>
      </c>
    </row>
    <row r="90" spans="1:3" x14ac:dyDescent="0.3">
      <c r="A90" s="8">
        <v>44644</v>
      </c>
      <c r="B90">
        <v>67.930000000000007</v>
      </c>
      <c r="C90">
        <v>-16.79</v>
      </c>
    </row>
    <row r="91" spans="1:3" x14ac:dyDescent="0.3">
      <c r="A91" s="8">
        <v>44643</v>
      </c>
      <c r="B91">
        <v>61.26</v>
      </c>
      <c r="C91">
        <v>-14.04</v>
      </c>
    </row>
    <row r="92" spans="1:3" x14ac:dyDescent="0.3">
      <c r="A92" s="8">
        <v>44642</v>
      </c>
      <c r="B92">
        <v>64.739999999999995</v>
      </c>
      <c r="C92">
        <v>1.46</v>
      </c>
    </row>
    <row r="93" spans="1:3" x14ac:dyDescent="0.3">
      <c r="A93" s="8">
        <v>44641</v>
      </c>
      <c r="B93">
        <v>80.790000000000006</v>
      </c>
      <c r="C93">
        <v>19.829999999999998</v>
      </c>
    </row>
    <row r="94" spans="1:3" x14ac:dyDescent="0.3">
      <c r="A94" s="8">
        <v>44638</v>
      </c>
      <c r="B94">
        <v>-30.26</v>
      </c>
      <c r="C94">
        <v>-111.78</v>
      </c>
    </row>
    <row r="95" spans="1:3" x14ac:dyDescent="0.3">
      <c r="A95" s="8">
        <v>44637</v>
      </c>
      <c r="B95">
        <v>74.760000000000005</v>
      </c>
      <c r="C95">
        <v>-4.84</v>
      </c>
    </row>
    <row r="96" spans="1:3" x14ac:dyDescent="0.3">
      <c r="A96" s="8">
        <v>44636</v>
      </c>
      <c r="B96">
        <v>59.71</v>
      </c>
      <c r="C96">
        <v>-10.47</v>
      </c>
    </row>
    <row r="97" spans="1:3" x14ac:dyDescent="0.3">
      <c r="A97" s="8">
        <v>44635</v>
      </c>
      <c r="B97">
        <v>64.680000000000007</v>
      </c>
      <c r="C97">
        <v>-13.91</v>
      </c>
    </row>
    <row r="98" spans="1:3" x14ac:dyDescent="0.3">
      <c r="A98" s="8">
        <v>44634</v>
      </c>
      <c r="B98">
        <v>109.46</v>
      </c>
      <c r="C98">
        <v>43.26</v>
      </c>
    </row>
    <row r="99" spans="1:3" x14ac:dyDescent="0.3">
      <c r="A99" s="8">
        <v>44631</v>
      </c>
      <c r="B99">
        <v>-75.349999999999994</v>
      </c>
      <c r="C99">
        <v>-174.92</v>
      </c>
    </row>
    <row r="100" spans="1:3" x14ac:dyDescent="0.3">
      <c r="A100" s="8">
        <v>44630</v>
      </c>
      <c r="B100">
        <v>-92.49</v>
      </c>
      <c r="C100">
        <v>-194.91</v>
      </c>
    </row>
    <row r="101" spans="1:3" x14ac:dyDescent="0.3">
      <c r="A101" s="8">
        <v>44629</v>
      </c>
      <c r="B101">
        <v>62.42</v>
      </c>
      <c r="C101">
        <v>-38.090000000000003</v>
      </c>
    </row>
    <row r="102" spans="1:3" x14ac:dyDescent="0.3">
      <c r="A102" s="8">
        <v>44628</v>
      </c>
      <c r="B102">
        <v>219.49</v>
      </c>
      <c r="C102">
        <v>-5.32</v>
      </c>
    </row>
    <row r="103" spans="1:3" x14ac:dyDescent="0.3">
      <c r="A103" s="8">
        <v>44627</v>
      </c>
      <c r="B103">
        <v>317.98</v>
      </c>
      <c r="C103">
        <v>56.86</v>
      </c>
    </row>
    <row r="104" spans="1:3" x14ac:dyDescent="0.3">
      <c r="A104" s="8">
        <v>44624</v>
      </c>
      <c r="B104">
        <v>122.34</v>
      </c>
      <c r="C104">
        <v>-102.68</v>
      </c>
    </row>
    <row r="105" spans="1:3" x14ac:dyDescent="0.3">
      <c r="A105" s="8">
        <v>44623</v>
      </c>
      <c r="B105">
        <v>173.89</v>
      </c>
      <c r="C105">
        <v>20.66</v>
      </c>
    </row>
    <row r="106" spans="1:3" x14ac:dyDescent="0.3">
      <c r="A106" s="8">
        <v>44622</v>
      </c>
      <c r="B106">
        <v>105.26</v>
      </c>
      <c r="C106">
        <v>-57.73</v>
      </c>
    </row>
    <row r="107" spans="1:3" x14ac:dyDescent="0.3">
      <c r="A107" s="8">
        <v>44621</v>
      </c>
      <c r="B107">
        <v>102.29</v>
      </c>
      <c r="C107">
        <v>-1.91</v>
      </c>
    </row>
    <row r="108" spans="1:3" x14ac:dyDescent="0.3">
      <c r="A108" s="8">
        <v>44620</v>
      </c>
      <c r="B108">
        <v>84.2</v>
      </c>
      <c r="C108">
        <v>14.63</v>
      </c>
    </row>
    <row r="109" spans="1:3" x14ac:dyDescent="0.3">
      <c r="A109" s="8">
        <v>44617</v>
      </c>
      <c r="B109">
        <v>63.5</v>
      </c>
      <c r="C109">
        <v>-9.9700000000000006</v>
      </c>
    </row>
    <row r="110" spans="1:3" x14ac:dyDescent="0.3">
      <c r="A110" s="8">
        <v>44616</v>
      </c>
      <c r="B110">
        <v>-48.82</v>
      </c>
      <c r="C110">
        <v>-184.06</v>
      </c>
    </row>
    <row r="111" spans="1:3" x14ac:dyDescent="0.3">
      <c r="A111" s="8">
        <v>44615</v>
      </c>
      <c r="B111">
        <v>-29.61</v>
      </c>
      <c r="C111">
        <v>-90.65</v>
      </c>
    </row>
    <row r="112" spans="1:3" x14ac:dyDescent="0.3">
      <c r="A112" s="8">
        <v>44614</v>
      </c>
      <c r="B112">
        <v>-12.92</v>
      </c>
      <c r="C112">
        <v>-63.98</v>
      </c>
    </row>
    <row r="113" spans="1:3" x14ac:dyDescent="0.3">
      <c r="A113" s="8">
        <v>44613</v>
      </c>
      <c r="B113">
        <v>-19.89</v>
      </c>
      <c r="C113">
        <v>-60.04</v>
      </c>
    </row>
    <row r="114" spans="1:3" x14ac:dyDescent="0.3">
      <c r="A114" s="8">
        <v>44610</v>
      </c>
      <c r="B114">
        <v>-100.26</v>
      </c>
      <c r="C114">
        <v>-144.38999999999999</v>
      </c>
    </row>
    <row r="115" spans="1:3" x14ac:dyDescent="0.3">
      <c r="A115" s="8">
        <v>44609</v>
      </c>
      <c r="B115">
        <v>-20.14</v>
      </c>
      <c r="C115">
        <v>-71.31</v>
      </c>
    </row>
    <row r="116" spans="1:3" x14ac:dyDescent="0.3">
      <c r="A116" s="8">
        <v>44608</v>
      </c>
      <c r="B116">
        <v>-68.37</v>
      </c>
      <c r="C116">
        <v>-106.61</v>
      </c>
    </row>
    <row r="117" spans="1:3" x14ac:dyDescent="0.3">
      <c r="A117" s="8">
        <v>44607</v>
      </c>
      <c r="B117">
        <v>-21.98</v>
      </c>
      <c r="C117">
        <v>-54.9</v>
      </c>
    </row>
    <row r="118" spans="1:3" x14ac:dyDescent="0.3">
      <c r="A118" s="8">
        <v>44606</v>
      </c>
      <c r="B118">
        <v>8.8699999999999992</v>
      </c>
      <c r="C118">
        <v>-45.09</v>
      </c>
    </row>
    <row r="119" spans="1:3" x14ac:dyDescent="0.3">
      <c r="A119" s="8">
        <v>44603</v>
      </c>
      <c r="B119">
        <v>-3.43</v>
      </c>
      <c r="C119">
        <v>-48.86</v>
      </c>
    </row>
    <row r="120" spans="1:3" x14ac:dyDescent="0.3">
      <c r="A120" s="8">
        <v>44602</v>
      </c>
      <c r="B120">
        <v>38.46</v>
      </c>
      <c r="C120">
        <v>-6.13</v>
      </c>
    </row>
    <row r="121" spans="1:3" x14ac:dyDescent="0.3">
      <c r="A121" s="8">
        <v>44601</v>
      </c>
      <c r="B121">
        <v>50.15</v>
      </c>
      <c r="C121">
        <v>4.95</v>
      </c>
    </row>
    <row r="122" spans="1:3" x14ac:dyDescent="0.3">
      <c r="A122" s="8">
        <v>44600</v>
      </c>
      <c r="B122">
        <v>16.34</v>
      </c>
      <c r="C122">
        <v>-27.43</v>
      </c>
    </row>
    <row r="123" spans="1:3" x14ac:dyDescent="0.3">
      <c r="A123" s="8">
        <v>44599</v>
      </c>
      <c r="B123">
        <v>-8.86</v>
      </c>
      <c r="C123">
        <v>-58.14</v>
      </c>
    </row>
    <row r="124" spans="1:3" x14ac:dyDescent="0.3">
      <c r="A124" s="8">
        <v>44596</v>
      </c>
      <c r="B124">
        <v>-59.89</v>
      </c>
      <c r="C124">
        <v>-115</v>
      </c>
    </row>
    <row r="125" spans="1:3" x14ac:dyDescent="0.3">
      <c r="A125" s="8">
        <v>44595</v>
      </c>
      <c r="B125">
        <v>4.51</v>
      </c>
      <c r="C125">
        <v>-53.3</v>
      </c>
    </row>
    <row r="126" spans="1:3" x14ac:dyDescent="0.3">
      <c r="A126" s="8">
        <v>44594</v>
      </c>
      <c r="B126">
        <v>61.08</v>
      </c>
      <c r="C126">
        <v>8.94</v>
      </c>
    </row>
    <row r="127" spans="1:3" x14ac:dyDescent="0.3">
      <c r="A127" s="8">
        <v>44593</v>
      </c>
      <c r="B127">
        <v>9.34</v>
      </c>
      <c r="C127">
        <v>-43.46</v>
      </c>
    </row>
    <row r="128" spans="1:3" x14ac:dyDescent="0.3">
      <c r="A128" s="8">
        <v>44592</v>
      </c>
      <c r="B128">
        <v>0.47</v>
      </c>
      <c r="C128">
        <v>-63.02</v>
      </c>
    </row>
    <row r="129" spans="1:3" x14ac:dyDescent="0.3">
      <c r="A129" s="8">
        <v>44589</v>
      </c>
      <c r="B129">
        <v>-56.38</v>
      </c>
      <c r="C129">
        <v>-133.44</v>
      </c>
    </row>
    <row r="130" spans="1:3" x14ac:dyDescent="0.3">
      <c r="A130" s="8">
        <v>44588</v>
      </c>
      <c r="B130">
        <v>23.05</v>
      </c>
      <c r="C130">
        <v>-53.68</v>
      </c>
    </row>
    <row r="131" spans="1:3" x14ac:dyDescent="0.3">
      <c r="A131" s="8">
        <v>44587</v>
      </c>
      <c r="B131">
        <v>-25.67</v>
      </c>
      <c r="C131">
        <v>-98.2</v>
      </c>
    </row>
    <row r="132" spans="1:3" x14ac:dyDescent="0.3">
      <c r="A132" s="8">
        <v>44586</v>
      </c>
    </row>
  </sheetData>
  <pageMargins left="0.7" right="0.7" top="0.75" bottom="0.75" header="0.511811023622047" footer="0.511811023622047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2"/>
  <sheetViews>
    <sheetView zoomScale="143" zoomScaleNormal="143" workbookViewId="0"/>
  </sheetViews>
  <sheetFormatPr defaultColWidth="9.109375" defaultRowHeight="14.4" x14ac:dyDescent="0.3"/>
  <cols>
    <col min="1" max="1" width="12.109375" customWidth="1"/>
  </cols>
  <sheetData>
    <row r="1" spans="1:7" x14ac:dyDescent="0.3">
      <c r="A1" t="s">
        <v>0</v>
      </c>
      <c r="B1" s="8">
        <v>44788</v>
      </c>
    </row>
    <row r="2" spans="1:7" x14ac:dyDescent="0.3">
      <c r="A2" t="s">
        <v>1</v>
      </c>
      <c r="G2" s="229" t="e">
        <f t="shared" ref="G2:G33" si="0">+E2/D2</f>
        <v>#DIV/0!</v>
      </c>
    </row>
    <row r="3" spans="1:7" x14ac:dyDescent="0.3">
      <c r="G3" s="229" t="e">
        <f t="shared" si="0"/>
        <v>#DIV/0!</v>
      </c>
    </row>
    <row r="4" spans="1:7" x14ac:dyDescent="0.3">
      <c r="B4" t="s">
        <v>4</v>
      </c>
      <c r="D4" t="s">
        <v>49</v>
      </c>
      <c r="G4" s="229" t="e">
        <f t="shared" si="0"/>
        <v>#VALUE!</v>
      </c>
    </row>
    <row r="5" spans="1:7" x14ac:dyDescent="0.3">
      <c r="B5" t="str">
        <f>_xll.BFieldInfo(B$6)</f>
        <v>Volume</v>
      </c>
      <c r="C5" t="str">
        <f>_xll.BFieldInfo(C$6)</f>
        <v>Block Trade Accumulated Volume</v>
      </c>
      <c r="D5" t="str">
        <f>_xll.BFieldInfo(D$6)</f>
        <v>Volume</v>
      </c>
      <c r="E5" t="str">
        <f>_xll.BFieldInfo(E$6)</f>
        <v>Block Trade Accumulated Volume</v>
      </c>
      <c r="G5" s="229" t="e">
        <f t="shared" si="0"/>
        <v>#VALUE!</v>
      </c>
    </row>
    <row r="6" spans="1:7" x14ac:dyDescent="0.3">
      <c r="A6" t="s">
        <v>10</v>
      </c>
      <c r="B6" t="s">
        <v>15</v>
      </c>
      <c r="C6" t="s">
        <v>86</v>
      </c>
      <c r="D6" t="s">
        <v>15</v>
      </c>
      <c r="E6" t="s">
        <v>86</v>
      </c>
      <c r="G6" s="229" t="e">
        <f t="shared" si="0"/>
        <v>#VALUE!</v>
      </c>
    </row>
    <row r="7" spans="1:7" x14ac:dyDescent="0.3">
      <c r="A7" s="350">
        <f>_xll.BDH(B$4,B$6:C$6,$B1,$B2,"Dir=V","CDR=5D","Days=A","Dts=S","cols=3;rows=306")</f>
        <v>44788</v>
      </c>
      <c r="B7">
        <v>412</v>
      </c>
      <c r="C7">
        <v>1500</v>
      </c>
      <c r="D7">
        <f>_xll.BDH(D$4,D$6:E$6,$B1,$B2,"Dir=V","CDR=5D","Days=A","Dts=H","cols=2;rows=306")</f>
        <v>1429</v>
      </c>
      <c r="E7">
        <v>250</v>
      </c>
      <c r="G7" s="229">
        <f t="shared" si="0"/>
        <v>0.17494751574527642</v>
      </c>
    </row>
    <row r="8" spans="1:7" x14ac:dyDescent="0.3">
      <c r="A8" s="350">
        <v>44789</v>
      </c>
      <c r="B8">
        <v>811</v>
      </c>
      <c r="C8">
        <v>1500</v>
      </c>
      <c r="D8">
        <v>2839</v>
      </c>
      <c r="E8">
        <v>1050</v>
      </c>
      <c r="G8" s="229">
        <f t="shared" si="0"/>
        <v>0.36984853821768227</v>
      </c>
    </row>
    <row r="9" spans="1:7" x14ac:dyDescent="0.3">
      <c r="A9" s="350">
        <v>44790</v>
      </c>
      <c r="B9">
        <v>1290</v>
      </c>
      <c r="C9">
        <v>1500</v>
      </c>
      <c r="D9">
        <v>3936</v>
      </c>
      <c r="E9">
        <v>2000</v>
      </c>
      <c r="G9" s="229">
        <f t="shared" si="0"/>
        <v>0.50813008130081305</v>
      </c>
    </row>
    <row r="10" spans="1:7" x14ac:dyDescent="0.3">
      <c r="A10" s="350">
        <v>44791</v>
      </c>
      <c r="B10">
        <v>1379</v>
      </c>
      <c r="C10">
        <v>500</v>
      </c>
      <c r="D10">
        <v>3153</v>
      </c>
      <c r="E10">
        <v>1150</v>
      </c>
      <c r="G10" s="229">
        <f t="shared" si="0"/>
        <v>0.36473200126863303</v>
      </c>
    </row>
    <row r="11" spans="1:7" x14ac:dyDescent="0.3">
      <c r="A11" s="350">
        <v>44792</v>
      </c>
      <c r="B11">
        <v>900</v>
      </c>
      <c r="C11">
        <v>500</v>
      </c>
      <c r="D11">
        <v>2351</v>
      </c>
      <c r="E11">
        <v>700</v>
      </c>
      <c r="G11" s="229">
        <f t="shared" si="0"/>
        <v>0.29774564015312632</v>
      </c>
    </row>
    <row r="12" spans="1:7" x14ac:dyDescent="0.3">
      <c r="A12" s="350">
        <v>44795</v>
      </c>
      <c r="B12">
        <v>1266</v>
      </c>
      <c r="C12">
        <v>1000</v>
      </c>
      <c r="D12">
        <v>3150</v>
      </c>
      <c r="E12">
        <v>350</v>
      </c>
      <c r="G12" s="229">
        <f t="shared" si="0"/>
        <v>0.1111111111111111</v>
      </c>
    </row>
    <row r="13" spans="1:7" x14ac:dyDescent="0.3">
      <c r="A13" s="350">
        <v>44796</v>
      </c>
      <c r="B13">
        <v>2290</v>
      </c>
      <c r="C13">
        <v>1650</v>
      </c>
      <c r="D13">
        <v>1751</v>
      </c>
      <c r="E13">
        <v>350</v>
      </c>
      <c r="G13" s="229">
        <f t="shared" si="0"/>
        <v>0.19988577955454026</v>
      </c>
    </row>
    <row r="14" spans="1:7" x14ac:dyDescent="0.3">
      <c r="A14" s="350">
        <v>44797</v>
      </c>
      <c r="B14">
        <v>346</v>
      </c>
      <c r="C14">
        <v>1650</v>
      </c>
      <c r="D14">
        <v>3369</v>
      </c>
      <c r="E14">
        <v>750</v>
      </c>
      <c r="G14" s="229">
        <f t="shared" si="0"/>
        <v>0.22261798753339271</v>
      </c>
    </row>
    <row r="15" spans="1:7" x14ac:dyDescent="0.3">
      <c r="A15" s="350">
        <v>44798</v>
      </c>
      <c r="B15">
        <v>2270</v>
      </c>
      <c r="C15">
        <v>550</v>
      </c>
      <c r="D15">
        <v>2062</v>
      </c>
      <c r="E15">
        <v>250</v>
      </c>
      <c r="G15" s="229">
        <f t="shared" si="0"/>
        <v>0.12124151309408342</v>
      </c>
    </row>
    <row r="16" spans="1:7" x14ac:dyDescent="0.3">
      <c r="A16" s="350">
        <v>44799</v>
      </c>
      <c r="B16">
        <v>1543</v>
      </c>
      <c r="C16">
        <v>583</v>
      </c>
      <c r="D16">
        <v>1814</v>
      </c>
      <c r="E16">
        <v>250</v>
      </c>
      <c r="G16" s="229">
        <f t="shared" si="0"/>
        <v>0.13781697905181919</v>
      </c>
    </row>
    <row r="17" spans="1:7" x14ac:dyDescent="0.3">
      <c r="A17" s="350">
        <v>44802</v>
      </c>
      <c r="B17">
        <v>1815</v>
      </c>
      <c r="C17">
        <v>1400</v>
      </c>
      <c r="D17">
        <v>1381</v>
      </c>
      <c r="E17">
        <v>250</v>
      </c>
      <c r="G17" s="229">
        <f t="shared" si="0"/>
        <v>0.18102824040550325</v>
      </c>
    </row>
    <row r="18" spans="1:7" x14ac:dyDescent="0.3">
      <c r="A18" s="350">
        <v>44803</v>
      </c>
      <c r="B18">
        <v>4279</v>
      </c>
      <c r="C18">
        <v>3261</v>
      </c>
      <c r="D18">
        <v>3177</v>
      </c>
      <c r="E18">
        <v>250</v>
      </c>
      <c r="G18" s="229">
        <f t="shared" si="0"/>
        <v>7.8690588605602768E-2</v>
      </c>
    </row>
    <row r="19" spans="1:7" x14ac:dyDescent="0.3">
      <c r="A19" s="350">
        <v>44804</v>
      </c>
      <c r="B19">
        <v>1464</v>
      </c>
      <c r="C19">
        <v>800</v>
      </c>
      <c r="D19">
        <v>2797</v>
      </c>
      <c r="E19">
        <v>200</v>
      </c>
      <c r="G19" s="229">
        <f t="shared" si="0"/>
        <v>7.1505184125849122E-2</v>
      </c>
    </row>
    <row r="20" spans="1:7" x14ac:dyDescent="0.3">
      <c r="A20" s="350">
        <v>44805</v>
      </c>
      <c r="B20">
        <v>3138</v>
      </c>
      <c r="C20">
        <v>1700</v>
      </c>
      <c r="D20">
        <v>3935</v>
      </c>
      <c r="E20">
        <v>1450</v>
      </c>
      <c r="G20" s="229">
        <f t="shared" si="0"/>
        <v>0.36848792884371029</v>
      </c>
    </row>
    <row r="21" spans="1:7" x14ac:dyDescent="0.3">
      <c r="A21" s="350">
        <v>44806</v>
      </c>
      <c r="B21">
        <v>10582</v>
      </c>
      <c r="C21">
        <v>9000</v>
      </c>
      <c r="D21">
        <v>1555</v>
      </c>
      <c r="E21">
        <v>1450</v>
      </c>
      <c r="G21" s="229">
        <f t="shared" si="0"/>
        <v>0.932475884244373</v>
      </c>
    </row>
    <row r="22" spans="1:7" x14ac:dyDescent="0.3">
      <c r="A22" s="350">
        <v>44809</v>
      </c>
      <c r="B22">
        <v>5582</v>
      </c>
      <c r="C22">
        <v>3450</v>
      </c>
      <c r="D22">
        <v>3481</v>
      </c>
      <c r="E22">
        <v>1250</v>
      </c>
      <c r="G22" s="229">
        <f t="shared" si="0"/>
        <v>0.35909221488078136</v>
      </c>
    </row>
    <row r="23" spans="1:7" x14ac:dyDescent="0.3">
      <c r="A23" s="350">
        <v>44810</v>
      </c>
      <c r="B23">
        <v>2498</v>
      </c>
      <c r="C23">
        <v>550</v>
      </c>
      <c r="D23">
        <v>7290</v>
      </c>
      <c r="E23">
        <v>2450</v>
      </c>
      <c r="G23" s="229">
        <f t="shared" si="0"/>
        <v>0.33607681755829905</v>
      </c>
    </row>
    <row r="24" spans="1:7" x14ac:dyDescent="0.3">
      <c r="A24" s="350">
        <v>44811</v>
      </c>
      <c r="B24">
        <v>3099</v>
      </c>
      <c r="C24">
        <v>800</v>
      </c>
      <c r="D24">
        <v>4587</v>
      </c>
      <c r="E24">
        <v>2450</v>
      </c>
      <c r="G24" s="229">
        <f t="shared" si="0"/>
        <v>0.53411816001744061</v>
      </c>
    </row>
    <row r="25" spans="1:7" x14ac:dyDescent="0.3">
      <c r="A25" s="350">
        <v>44812</v>
      </c>
      <c r="B25">
        <v>1845</v>
      </c>
      <c r="C25">
        <v>900</v>
      </c>
      <c r="D25">
        <v>4911</v>
      </c>
      <c r="E25">
        <v>2400</v>
      </c>
      <c r="G25" s="229">
        <f t="shared" si="0"/>
        <v>0.48869883934025654</v>
      </c>
    </row>
    <row r="26" spans="1:7" x14ac:dyDescent="0.3">
      <c r="A26" s="350">
        <v>44813</v>
      </c>
      <c r="B26">
        <v>1367</v>
      </c>
      <c r="C26">
        <v>150</v>
      </c>
      <c r="D26">
        <v>3105</v>
      </c>
      <c r="E26">
        <v>750</v>
      </c>
      <c r="G26" s="229">
        <f t="shared" si="0"/>
        <v>0.24154589371980675</v>
      </c>
    </row>
    <row r="27" spans="1:7" x14ac:dyDescent="0.3">
      <c r="A27" s="350">
        <v>44816</v>
      </c>
      <c r="B27">
        <v>4307</v>
      </c>
      <c r="C27">
        <v>2685</v>
      </c>
      <c r="D27">
        <v>3391</v>
      </c>
      <c r="E27">
        <v>1125</v>
      </c>
      <c r="G27" s="229">
        <f t="shared" si="0"/>
        <v>0.33176054261279858</v>
      </c>
    </row>
    <row r="28" spans="1:7" x14ac:dyDescent="0.3">
      <c r="A28" s="350">
        <v>44817</v>
      </c>
      <c r="B28">
        <v>7147</v>
      </c>
      <c r="C28">
        <v>4525</v>
      </c>
      <c r="D28">
        <v>1959</v>
      </c>
      <c r="E28">
        <v>325</v>
      </c>
      <c r="G28" s="229">
        <f t="shared" si="0"/>
        <v>0.16590096988259315</v>
      </c>
    </row>
    <row r="29" spans="1:7" x14ac:dyDescent="0.3">
      <c r="A29" s="350">
        <v>44818</v>
      </c>
      <c r="B29">
        <v>3463</v>
      </c>
      <c r="C29">
        <v>2250</v>
      </c>
      <c r="D29">
        <v>1224</v>
      </c>
      <c r="E29">
        <v>325</v>
      </c>
      <c r="G29" s="229">
        <f t="shared" si="0"/>
        <v>0.26552287581699346</v>
      </c>
    </row>
    <row r="30" spans="1:7" x14ac:dyDescent="0.3">
      <c r="A30" s="350">
        <v>44819</v>
      </c>
      <c r="B30">
        <v>9434</v>
      </c>
      <c r="C30">
        <v>8550</v>
      </c>
      <c r="D30">
        <v>1206</v>
      </c>
      <c r="E30">
        <v>150</v>
      </c>
      <c r="G30" s="229">
        <f t="shared" si="0"/>
        <v>0.12437810945273632</v>
      </c>
    </row>
    <row r="31" spans="1:7" x14ac:dyDescent="0.3">
      <c r="A31" s="350">
        <v>44820</v>
      </c>
      <c r="B31">
        <v>2969</v>
      </c>
      <c r="C31">
        <v>2320</v>
      </c>
      <c r="D31">
        <v>4246</v>
      </c>
      <c r="E31">
        <v>2900</v>
      </c>
      <c r="G31" s="229">
        <f t="shared" si="0"/>
        <v>0.68299576071596801</v>
      </c>
    </row>
    <row r="32" spans="1:7" x14ac:dyDescent="0.3">
      <c r="A32" s="350">
        <v>44823</v>
      </c>
      <c r="B32">
        <v>8097</v>
      </c>
      <c r="C32">
        <v>7500</v>
      </c>
      <c r="D32">
        <v>2021</v>
      </c>
      <c r="E32">
        <v>1000</v>
      </c>
      <c r="F32">
        <f>+C32/B32</f>
        <v>0.92626898851426454</v>
      </c>
      <c r="G32" s="229">
        <f t="shared" si="0"/>
        <v>0.49480455220188024</v>
      </c>
    </row>
    <row r="33" spans="1:7" x14ac:dyDescent="0.3">
      <c r="A33" s="350">
        <v>44824</v>
      </c>
      <c r="B33">
        <v>1832</v>
      </c>
      <c r="C33">
        <v>550</v>
      </c>
      <c r="D33">
        <v>2595</v>
      </c>
      <c r="E33">
        <v>900</v>
      </c>
      <c r="G33" s="229">
        <f t="shared" si="0"/>
        <v>0.34682080924855491</v>
      </c>
    </row>
    <row r="34" spans="1:7" x14ac:dyDescent="0.3">
      <c r="A34" s="350">
        <v>44825</v>
      </c>
      <c r="B34">
        <v>2685</v>
      </c>
      <c r="C34">
        <v>2050</v>
      </c>
      <c r="D34">
        <v>1127</v>
      </c>
      <c r="E34">
        <v>100</v>
      </c>
      <c r="G34" s="229">
        <f t="shared" ref="G34:G65" si="1">+E34/D34</f>
        <v>8.8731144631765749E-2</v>
      </c>
    </row>
    <row r="35" spans="1:7" x14ac:dyDescent="0.3">
      <c r="A35" s="350">
        <v>44826</v>
      </c>
      <c r="B35">
        <v>1586</v>
      </c>
      <c r="C35">
        <v>800</v>
      </c>
      <c r="D35">
        <v>1615</v>
      </c>
      <c r="E35">
        <v>400</v>
      </c>
      <c r="G35" s="229">
        <f t="shared" si="1"/>
        <v>0.24767801857585139</v>
      </c>
    </row>
    <row r="36" spans="1:7" x14ac:dyDescent="0.3">
      <c r="A36" s="350">
        <v>44827</v>
      </c>
      <c r="B36">
        <v>3988</v>
      </c>
      <c r="C36">
        <v>1995</v>
      </c>
      <c r="D36">
        <v>1893</v>
      </c>
      <c r="E36">
        <v>545</v>
      </c>
      <c r="G36" s="229">
        <f t="shared" si="1"/>
        <v>0.28790279978869521</v>
      </c>
    </row>
    <row r="37" spans="1:7" x14ac:dyDescent="0.3">
      <c r="A37" s="350">
        <v>44830</v>
      </c>
      <c r="B37">
        <v>1274</v>
      </c>
      <c r="C37">
        <v>100</v>
      </c>
      <c r="D37">
        <v>1744</v>
      </c>
      <c r="E37">
        <v>545</v>
      </c>
      <c r="G37" s="229">
        <f t="shared" si="1"/>
        <v>0.3125</v>
      </c>
    </row>
    <row r="38" spans="1:7" x14ac:dyDescent="0.3">
      <c r="A38" s="350">
        <v>44831</v>
      </c>
      <c r="B38">
        <v>3102</v>
      </c>
      <c r="C38">
        <v>1875</v>
      </c>
      <c r="D38">
        <v>1939</v>
      </c>
      <c r="E38">
        <v>545</v>
      </c>
      <c r="G38" s="229">
        <f t="shared" si="1"/>
        <v>0.28107271789582261</v>
      </c>
    </row>
    <row r="39" spans="1:7" x14ac:dyDescent="0.3">
      <c r="A39" s="350">
        <v>44832</v>
      </c>
      <c r="B39">
        <v>5817</v>
      </c>
      <c r="C39">
        <v>4150</v>
      </c>
      <c r="D39">
        <v>3046</v>
      </c>
      <c r="E39">
        <v>795</v>
      </c>
      <c r="G39" s="229">
        <f t="shared" si="1"/>
        <v>0.26099803020354562</v>
      </c>
    </row>
    <row r="40" spans="1:7" x14ac:dyDescent="0.3">
      <c r="A40" s="350">
        <v>44833</v>
      </c>
      <c r="B40">
        <v>2816</v>
      </c>
      <c r="C40">
        <v>1375</v>
      </c>
      <c r="D40">
        <v>5068</v>
      </c>
      <c r="E40">
        <v>2801</v>
      </c>
      <c r="G40" s="229">
        <f t="shared" si="1"/>
        <v>0.55268350434096292</v>
      </c>
    </row>
    <row r="41" spans="1:7" x14ac:dyDescent="0.3">
      <c r="A41" s="350">
        <v>44834</v>
      </c>
      <c r="B41">
        <v>3504</v>
      </c>
      <c r="C41">
        <v>2550</v>
      </c>
      <c r="D41">
        <v>1724</v>
      </c>
      <c r="E41">
        <v>900</v>
      </c>
      <c r="G41" s="229">
        <f t="shared" si="1"/>
        <v>0.52204176334106733</v>
      </c>
    </row>
    <row r="42" spans="1:7" x14ac:dyDescent="0.3">
      <c r="A42" s="350">
        <v>44837</v>
      </c>
      <c r="B42">
        <v>8416</v>
      </c>
      <c r="C42">
        <v>6550</v>
      </c>
      <c r="D42">
        <v>3275</v>
      </c>
      <c r="E42">
        <v>500</v>
      </c>
      <c r="G42" s="229">
        <f t="shared" si="1"/>
        <v>0.15267175572519084</v>
      </c>
    </row>
    <row r="43" spans="1:7" x14ac:dyDescent="0.3">
      <c r="A43" s="350">
        <v>44838</v>
      </c>
      <c r="B43">
        <v>3202</v>
      </c>
      <c r="C43">
        <v>2750</v>
      </c>
      <c r="D43">
        <v>6308</v>
      </c>
      <c r="E43">
        <v>3784</v>
      </c>
      <c r="G43" s="229">
        <f t="shared" si="1"/>
        <v>0.59987317691819908</v>
      </c>
    </row>
    <row r="44" spans="1:7" x14ac:dyDescent="0.3">
      <c r="A44" s="350">
        <v>44839</v>
      </c>
      <c r="B44">
        <v>3063</v>
      </c>
      <c r="C44">
        <v>2500</v>
      </c>
      <c r="D44">
        <v>1839</v>
      </c>
      <c r="E44">
        <v>3784</v>
      </c>
      <c r="G44" s="229">
        <f t="shared" si="1"/>
        <v>2.0576400217509514</v>
      </c>
    </row>
    <row r="45" spans="1:7" x14ac:dyDescent="0.3">
      <c r="A45" s="350">
        <v>44840</v>
      </c>
      <c r="B45">
        <v>1157</v>
      </c>
      <c r="C45">
        <v>750</v>
      </c>
      <c r="D45">
        <v>2296</v>
      </c>
      <c r="E45">
        <v>1190</v>
      </c>
      <c r="G45" s="229">
        <f t="shared" si="1"/>
        <v>0.51829268292682928</v>
      </c>
    </row>
    <row r="46" spans="1:7" x14ac:dyDescent="0.3">
      <c r="A46" s="350">
        <v>44841</v>
      </c>
      <c r="B46">
        <v>2276</v>
      </c>
      <c r="C46">
        <v>1350</v>
      </c>
      <c r="D46">
        <v>3412</v>
      </c>
      <c r="E46">
        <v>1951</v>
      </c>
      <c r="G46" s="229">
        <f t="shared" si="1"/>
        <v>0.57180539273153574</v>
      </c>
    </row>
    <row r="47" spans="1:7" x14ac:dyDescent="0.3">
      <c r="A47" s="350">
        <v>44844</v>
      </c>
      <c r="B47">
        <v>2044</v>
      </c>
      <c r="C47">
        <v>1150</v>
      </c>
      <c r="D47">
        <v>2926</v>
      </c>
      <c r="E47">
        <v>894</v>
      </c>
      <c r="G47" s="229">
        <f t="shared" si="1"/>
        <v>0.30553656869446344</v>
      </c>
    </row>
    <row r="48" spans="1:7" x14ac:dyDescent="0.3">
      <c r="A48" s="350">
        <v>44845</v>
      </c>
      <c r="B48">
        <v>1323</v>
      </c>
      <c r="C48">
        <v>700</v>
      </c>
      <c r="D48">
        <v>6155</v>
      </c>
      <c r="E48">
        <v>1080</v>
      </c>
      <c r="G48" s="229">
        <f t="shared" si="1"/>
        <v>0.17546709991876522</v>
      </c>
    </row>
    <row r="49" spans="1:7" x14ac:dyDescent="0.3">
      <c r="A49" s="350">
        <v>44846</v>
      </c>
      <c r="B49">
        <v>1167</v>
      </c>
      <c r="C49">
        <v>700</v>
      </c>
      <c r="D49">
        <v>4446</v>
      </c>
      <c r="E49">
        <v>1553</v>
      </c>
      <c r="G49" s="229">
        <f t="shared" si="1"/>
        <v>0.34930274403958617</v>
      </c>
    </row>
    <row r="50" spans="1:7" x14ac:dyDescent="0.3">
      <c r="A50" s="350">
        <v>44847</v>
      </c>
      <c r="B50">
        <v>1028</v>
      </c>
      <c r="C50">
        <v>700</v>
      </c>
      <c r="D50">
        <v>8535</v>
      </c>
      <c r="E50">
        <v>5289</v>
      </c>
      <c r="G50" s="229">
        <f t="shared" si="1"/>
        <v>0.61968365553602811</v>
      </c>
    </row>
    <row r="51" spans="1:7" x14ac:dyDescent="0.3">
      <c r="A51" s="350">
        <v>44848</v>
      </c>
      <c r="B51">
        <v>1456</v>
      </c>
      <c r="C51">
        <v>500</v>
      </c>
      <c r="D51">
        <v>3492</v>
      </c>
      <c r="E51">
        <v>213</v>
      </c>
      <c r="G51" s="229">
        <f t="shared" si="1"/>
        <v>6.099656357388316E-2</v>
      </c>
    </row>
    <row r="52" spans="1:7" x14ac:dyDescent="0.3">
      <c r="A52" s="350">
        <v>44851</v>
      </c>
      <c r="B52">
        <v>1962</v>
      </c>
      <c r="C52">
        <v>750</v>
      </c>
      <c r="D52">
        <v>3157</v>
      </c>
      <c r="E52">
        <v>988</v>
      </c>
      <c r="G52" s="229">
        <f t="shared" si="1"/>
        <v>0.31295533734558123</v>
      </c>
    </row>
    <row r="53" spans="1:7" x14ac:dyDescent="0.3">
      <c r="A53" s="350">
        <v>44852</v>
      </c>
      <c r="B53">
        <v>2221</v>
      </c>
      <c r="C53">
        <v>1700</v>
      </c>
      <c r="D53">
        <v>8203</v>
      </c>
      <c r="E53">
        <v>3586</v>
      </c>
      <c r="G53" s="229">
        <f t="shared" si="1"/>
        <v>0.43715713763257347</v>
      </c>
    </row>
    <row r="54" spans="1:7" x14ac:dyDescent="0.3">
      <c r="A54" s="350">
        <v>44853</v>
      </c>
      <c r="B54">
        <v>3591</v>
      </c>
      <c r="C54">
        <v>2700</v>
      </c>
      <c r="D54">
        <v>3051</v>
      </c>
      <c r="E54">
        <v>1004</v>
      </c>
      <c r="G54" s="229">
        <f t="shared" si="1"/>
        <v>0.32907243526712554</v>
      </c>
    </row>
    <row r="55" spans="1:7" x14ac:dyDescent="0.3">
      <c r="A55" s="350">
        <v>44854</v>
      </c>
      <c r="B55">
        <v>1897</v>
      </c>
      <c r="C55">
        <v>1250</v>
      </c>
      <c r="D55">
        <v>3655</v>
      </c>
      <c r="E55">
        <v>1408</v>
      </c>
      <c r="G55" s="229">
        <f t="shared" si="1"/>
        <v>0.38522571819425444</v>
      </c>
    </row>
    <row r="56" spans="1:7" x14ac:dyDescent="0.3">
      <c r="A56" s="350">
        <v>44855</v>
      </c>
      <c r="B56">
        <v>956</v>
      </c>
      <c r="C56">
        <v>1250</v>
      </c>
      <c r="D56">
        <v>867</v>
      </c>
      <c r="E56">
        <v>178</v>
      </c>
      <c r="G56" s="229">
        <f t="shared" si="1"/>
        <v>0.20530565167243367</v>
      </c>
    </row>
    <row r="57" spans="1:7" x14ac:dyDescent="0.3">
      <c r="A57" s="350">
        <v>44858</v>
      </c>
      <c r="B57">
        <v>3115</v>
      </c>
      <c r="C57">
        <v>1980</v>
      </c>
      <c r="D57">
        <v>2647</v>
      </c>
      <c r="E57">
        <v>1452</v>
      </c>
      <c r="G57" s="229">
        <f t="shared" si="1"/>
        <v>0.54854552323384964</v>
      </c>
    </row>
    <row r="58" spans="1:7" x14ac:dyDescent="0.3">
      <c r="A58" s="350">
        <v>44859</v>
      </c>
      <c r="B58">
        <v>3778</v>
      </c>
      <c r="C58">
        <v>2975</v>
      </c>
      <c r="D58">
        <v>4409</v>
      </c>
      <c r="E58">
        <v>1950</v>
      </c>
      <c r="G58" s="229">
        <f t="shared" si="1"/>
        <v>0.44227716035382175</v>
      </c>
    </row>
    <row r="59" spans="1:7" x14ac:dyDescent="0.3">
      <c r="A59" s="350">
        <v>44860</v>
      </c>
      <c r="B59">
        <v>2717</v>
      </c>
      <c r="C59">
        <v>1800</v>
      </c>
      <c r="D59">
        <v>2462</v>
      </c>
      <c r="E59">
        <v>7</v>
      </c>
      <c r="G59" s="229">
        <f t="shared" si="1"/>
        <v>2.843216896831844E-3</v>
      </c>
    </row>
    <row r="60" spans="1:7" x14ac:dyDescent="0.3">
      <c r="A60" s="350">
        <v>44861</v>
      </c>
      <c r="B60">
        <v>3331</v>
      </c>
      <c r="C60">
        <v>2600</v>
      </c>
      <c r="D60">
        <v>2218</v>
      </c>
      <c r="E60">
        <v>749</v>
      </c>
      <c r="G60" s="229">
        <f t="shared" si="1"/>
        <v>0.33769161406672676</v>
      </c>
    </row>
    <row r="61" spans="1:7" x14ac:dyDescent="0.3">
      <c r="A61" s="350">
        <v>44862</v>
      </c>
      <c r="B61">
        <v>2128</v>
      </c>
      <c r="C61">
        <v>1242</v>
      </c>
      <c r="D61">
        <v>1714</v>
      </c>
      <c r="E61">
        <v>186</v>
      </c>
      <c r="G61" s="229">
        <f t="shared" si="1"/>
        <v>0.10851808634772463</v>
      </c>
    </row>
    <row r="62" spans="1:7" x14ac:dyDescent="0.3">
      <c r="A62" s="350">
        <v>44865</v>
      </c>
      <c r="B62">
        <v>1700</v>
      </c>
      <c r="C62">
        <v>1242</v>
      </c>
      <c r="D62">
        <v>1189</v>
      </c>
      <c r="E62">
        <v>32</v>
      </c>
      <c r="G62" s="229">
        <f t="shared" si="1"/>
        <v>2.6913372582001681E-2</v>
      </c>
    </row>
    <row r="63" spans="1:7" x14ac:dyDescent="0.3">
      <c r="A63" s="350">
        <v>44866</v>
      </c>
      <c r="B63">
        <v>3511</v>
      </c>
      <c r="C63">
        <v>1900</v>
      </c>
      <c r="D63">
        <v>2342</v>
      </c>
      <c r="E63">
        <v>500</v>
      </c>
      <c r="G63" s="229">
        <f t="shared" si="1"/>
        <v>0.2134927412467976</v>
      </c>
    </row>
    <row r="64" spans="1:7" x14ac:dyDescent="0.3">
      <c r="A64" s="350">
        <v>44867</v>
      </c>
      <c r="B64">
        <v>10530</v>
      </c>
      <c r="C64">
        <v>10050</v>
      </c>
      <c r="D64">
        <v>2898</v>
      </c>
      <c r="E64">
        <v>895</v>
      </c>
      <c r="G64" s="229">
        <f t="shared" si="1"/>
        <v>0.30883367839889581</v>
      </c>
    </row>
    <row r="65" spans="1:7" x14ac:dyDescent="0.3">
      <c r="A65" s="350">
        <v>44868</v>
      </c>
      <c r="B65">
        <v>2427</v>
      </c>
      <c r="C65">
        <v>2000</v>
      </c>
      <c r="D65">
        <v>5746</v>
      </c>
      <c r="E65">
        <v>3250</v>
      </c>
      <c r="G65" s="229">
        <f t="shared" si="1"/>
        <v>0.56561085972850678</v>
      </c>
    </row>
    <row r="66" spans="1:7" x14ac:dyDescent="0.3">
      <c r="A66" s="350">
        <v>44869</v>
      </c>
      <c r="B66">
        <v>9593</v>
      </c>
      <c r="C66">
        <v>8850</v>
      </c>
      <c r="D66">
        <v>6451</v>
      </c>
      <c r="E66">
        <v>3400</v>
      </c>
      <c r="G66" s="229">
        <f t="shared" ref="G66:G97" si="2">+E66/D66</f>
        <v>0.52705006975662683</v>
      </c>
    </row>
    <row r="67" spans="1:7" x14ac:dyDescent="0.3">
      <c r="A67" s="350">
        <v>44872</v>
      </c>
      <c r="B67">
        <v>1202</v>
      </c>
      <c r="C67">
        <v>8850</v>
      </c>
      <c r="D67">
        <v>6206</v>
      </c>
      <c r="E67">
        <v>2925</v>
      </c>
      <c r="G67" s="229">
        <f t="shared" si="2"/>
        <v>0.47131807927811797</v>
      </c>
    </row>
    <row r="68" spans="1:7" x14ac:dyDescent="0.3">
      <c r="A68" s="350">
        <v>44873</v>
      </c>
      <c r="B68">
        <v>975</v>
      </c>
      <c r="C68">
        <v>300</v>
      </c>
      <c r="D68">
        <v>4999</v>
      </c>
      <c r="E68">
        <v>950</v>
      </c>
      <c r="G68" s="229">
        <f t="shared" si="2"/>
        <v>0.19003800760152031</v>
      </c>
    </row>
    <row r="69" spans="1:7" x14ac:dyDescent="0.3">
      <c r="A69" s="350">
        <v>44874</v>
      </c>
      <c r="B69">
        <v>4235</v>
      </c>
      <c r="C69">
        <v>2950</v>
      </c>
      <c r="D69">
        <v>14010</v>
      </c>
      <c r="E69">
        <v>8892</v>
      </c>
      <c r="G69" s="229">
        <f t="shared" si="2"/>
        <v>0.6346895074946467</v>
      </c>
    </row>
    <row r="70" spans="1:7" x14ac:dyDescent="0.3">
      <c r="A70" s="350">
        <v>44875</v>
      </c>
      <c r="B70">
        <v>5899</v>
      </c>
      <c r="C70">
        <v>4750</v>
      </c>
      <c r="D70">
        <v>5108</v>
      </c>
      <c r="E70">
        <v>1706</v>
      </c>
      <c r="G70" s="229">
        <f t="shared" si="2"/>
        <v>0.33398590446358656</v>
      </c>
    </row>
    <row r="71" spans="1:7" x14ac:dyDescent="0.3">
      <c r="A71" s="350">
        <v>44876</v>
      </c>
      <c r="B71">
        <v>1580</v>
      </c>
      <c r="C71">
        <v>300</v>
      </c>
      <c r="D71">
        <v>3574</v>
      </c>
      <c r="E71">
        <v>518</v>
      </c>
      <c r="G71" s="229">
        <f t="shared" si="2"/>
        <v>0.14493564633463907</v>
      </c>
    </row>
    <row r="72" spans="1:7" x14ac:dyDescent="0.3">
      <c r="A72" s="350">
        <v>44879</v>
      </c>
      <c r="B72">
        <v>1585</v>
      </c>
      <c r="C72">
        <v>700</v>
      </c>
      <c r="D72">
        <v>2668</v>
      </c>
      <c r="E72">
        <v>700</v>
      </c>
      <c r="G72" s="229">
        <f t="shared" si="2"/>
        <v>0.26236881559220387</v>
      </c>
    </row>
    <row r="73" spans="1:7" x14ac:dyDescent="0.3">
      <c r="A73" s="350">
        <v>44880</v>
      </c>
      <c r="B73">
        <v>3029</v>
      </c>
      <c r="C73">
        <v>2000</v>
      </c>
      <c r="D73">
        <v>9075</v>
      </c>
      <c r="E73">
        <v>5368</v>
      </c>
      <c r="G73" s="229">
        <f t="shared" si="2"/>
        <v>0.59151515151515155</v>
      </c>
    </row>
    <row r="74" spans="1:7" x14ac:dyDescent="0.3">
      <c r="A74" s="350">
        <v>44881</v>
      </c>
      <c r="B74">
        <v>1167</v>
      </c>
      <c r="C74">
        <v>800</v>
      </c>
      <c r="D74">
        <v>8210</v>
      </c>
      <c r="E74">
        <v>2916</v>
      </c>
      <c r="G74" s="229">
        <f t="shared" si="2"/>
        <v>0.35517661388550548</v>
      </c>
    </row>
    <row r="75" spans="1:7" x14ac:dyDescent="0.3">
      <c r="A75" s="350">
        <v>44882</v>
      </c>
      <c r="B75">
        <v>552</v>
      </c>
      <c r="C75">
        <v>800</v>
      </c>
      <c r="D75">
        <v>6518</v>
      </c>
      <c r="E75">
        <v>3722</v>
      </c>
      <c r="G75" s="229">
        <f t="shared" si="2"/>
        <v>0.57103405952746245</v>
      </c>
    </row>
    <row r="76" spans="1:7" x14ac:dyDescent="0.3">
      <c r="A76" s="350">
        <v>44883</v>
      </c>
      <c r="B76">
        <v>300</v>
      </c>
      <c r="C76">
        <v>800</v>
      </c>
      <c r="D76">
        <v>6027</v>
      </c>
      <c r="E76">
        <v>3043</v>
      </c>
      <c r="G76" s="229">
        <f t="shared" si="2"/>
        <v>0.5048946407831425</v>
      </c>
    </row>
    <row r="77" spans="1:7" x14ac:dyDescent="0.3">
      <c r="A77" s="350">
        <v>44886</v>
      </c>
      <c r="B77">
        <v>1320</v>
      </c>
      <c r="C77">
        <v>350</v>
      </c>
      <c r="D77">
        <v>4408</v>
      </c>
      <c r="E77">
        <v>1400</v>
      </c>
      <c r="G77" s="229">
        <f t="shared" si="2"/>
        <v>0.31760435571687839</v>
      </c>
    </row>
    <row r="78" spans="1:7" x14ac:dyDescent="0.3">
      <c r="A78" s="350">
        <v>44887</v>
      </c>
      <c r="B78">
        <v>1402</v>
      </c>
      <c r="C78">
        <v>350</v>
      </c>
      <c r="D78">
        <v>5211</v>
      </c>
      <c r="E78">
        <v>2195</v>
      </c>
      <c r="G78" s="229">
        <f t="shared" si="2"/>
        <v>0.42122433314143159</v>
      </c>
    </row>
    <row r="79" spans="1:7" x14ac:dyDescent="0.3">
      <c r="A79" s="350">
        <v>44888</v>
      </c>
      <c r="B79">
        <v>1372</v>
      </c>
      <c r="C79">
        <v>150</v>
      </c>
      <c r="D79">
        <v>4970</v>
      </c>
      <c r="E79">
        <v>601</v>
      </c>
      <c r="G79" s="229">
        <f t="shared" si="2"/>
        <v>0.12092555331991951</v>
      </c>
    </row>
    <row r="80" spans="1:7" x14ac:dyDescent="0.3">
      <c r="A80" s="350">
        <v>44889</v>
      </c>
      <c r="B80">
        <v>1675</v>
      </c>
      <c r="C80">
        <v>250</v>
      </c>
      <c r="D80">
        <v>4323</v>
      </c>
      <c r="E80">
        <v>350</v>
      </c>
      <c r="G80" s="229">
        <f t="shared" si="2"/>
        <v>8.0962294702752721E-2</v>
      </c>
    </row>
    <row r="81" spans="1:7" x14ac:dyDescent="0.3">
      <c r="A81" s="350">
        <v>44890</v>
      </c>
      <c r="B81">
        <v>880</v>
      </c>
      <c r="C81">
        <v>250</v>
      </c>
      <c r="D81">
        <v>2422</v>
      </c>
      <c r="E81">
        <v>350</v>
      </c>
      <c r="G81" s="229">
        <f t="shared" si="2"/>
        <v>0.14450867052023122</v>
      </c>
    </row>
    <row r="82" spans="1:7" x14ac:dyDescent="0.3">
      <c r="A82" s="350">
        <v>44893</v>
      </c>
      <c r="B82">
        <v>4286</v>
      </c>
      <c r="C82">
        <v>1750</v>
      </c>
      <c r="D82">
        <v>5806</v>
      </c>
      <c r="E82">
        <v>1000</v>
      </c>
      <c r="G82" s="229">
        <f t="shared" si="2"/>
        <v>0.17223561832586978</v>
      </c>
    </row>
    <row r="83" spans="1:7" x14ac:dyDescent="0.3">
      <c r="A83" s="350">
        <v>44894</v>
      </c>
      <c r="B83">
        <v>2697</v>
      </c>
      <c r="C83">
        <v>2150</v>
      </c>
      <c r="D83">
        <v>4064</v>
      </c>
      <c r="E83">
        <v>250</v>
      </c>
      <c r="G83" s="229">
        <f t="shared" si="2"/>
        <v>6.1515748031496065E-2</v>
      </c>
    </row>
    <row r="84" spans="1:7" x14ac:dyDescent="0.3">
      <c r="A84" s="350">
        <v>44895</v>
      </c>
      <c r="B84">
        <v>1267</v>
      </c>
      <c r="C84">
        <v>300</v>
      </c>
      <c r="D84">
        <v>16360</v>
      </c>
      <c r="E84">
        <v>5073</v>
      </c>
      <c r="G84" s="229">
        <f t="shared" si="2"/>
        <v>0.31008557457212715</v>
      </c>
    </row>
    <row r="85" spans="1:7" x14ac:dyDescent="0.3">
      <c r="A85" s="350">
        <v>44896</v>
      </c>
      <c r="B85">
        <v>2062</v>
      </c>
      <c r="C85">
        <v>1025</v>
      </c>
      <c r="D85">
        <v>7195</v>
      </c>
      <c r="E85">
        <v>950</v>
      </c>
      <c r="G85" s="229">
        <f t="shared" si="2"/>
        <v>0.1320361362056984</v>
      </c>
    </row>
    <row r="86" spans="1:7" x14ac:dyDescent="0.3">
      <c r="A86" s="350">
        <v>44897</v>
      </c>
      <c r="B86">
        <v>5807</v>
      </c>
      <c r="C86">
        <v>5100</v>
      </c>
      <c r="D86">
        <v>6156</v>
      </c>
      <c r="E86">
        <v>269</v>
      </c>
      <c r="G86" s="229">
        <f t="shared" si="2"/>
        <v>4.369720597790773E-2</v>
      </c>
    </row>
    <row r="87" spans="1:7" x14ac:dyDescent="0.3">
      <c r="A87" s="350">
        <v>44900</v>
      </c>
      <c r="B87">
        <v>1893</v>
      </c>
      <c r="C87">
        <v>650</v>
      </c>
      <c r="D87">
        <v>10361</v>
      </c>
      <c r="E87">
        <v>4932</v>
      </c>
      <c r="G87" s="229">
        <f t="shared" si="2"/>
        <v>0.47601582858797414</v>
      </c>
    </row>
    <row r="88" spans="1:7" x14ac:dyDescent="0.3">
      <c r="A88" s="350">
        <v>44901</v>
      </c>
      <c r="B88">
        <v>11851</v>
      </c>
      <c r="C88">
        <v>11244</v>
      </c>
      <c r="D88">
        <v>5371</v>
      </c>
      <c r="E88">
        <v>239</v>
      </c>
      <c r="G88" s="229">
        <f t="shared" si="2"/>
        <v>4.4498231241854404E-2</v>
      </c>
    </row>
    <row r="89" spans="1:7" x14ac:dyDescent="0.3">
      <c r="A89" s="350">
        <v>44902</v>
      </c>
      <c r="B89">
        <v>936</v>
      </c>
      <c r="C89">
        <v>100</v>
      </c>
      <c r="D89">
        <v>11386</v>
      </c>
      <c r="E89">
        <v>3250</v>
      </c>
      <c r="G89" s="229">
        <f t="shared" si="2"/>
        <v>0.28543825750922186</v>
      </c>
    </row>
    <row r="90" spans="1:7" x14ac:dyDescent="0.3">
      <c r="A90" s="350">
        <v>44903</v>
      </c>
      <c r="B90">
        <v>2000</v>
      </c>
      <c r="C90">
        <v>600</v>
      </c>
      <c r="D90">
        <v>9376</v>
      </c>
      <c r="E90">
        <v>2528</v>
      </c>
      <c r="G90" s="229">
        <f t="shared" si="2"/>
        <v>0.2696245733788396</v>
      </c>
    </row>
    <row r="91" spans="1:7" x14ac:dyDescent="0.3">
      <c r="A91" s="350">
        <v>44904</v>
      </c>
      <c r="B91">
        <v>9987</v>
      </c>
      <c r="C91">
        <v>8200</v>
      </c>
      <c r="D91">
        <v>5469</v>
      </c>
      <c r="E91">
        <v>148</v>
      </c>
      <c r="G91" s="229">
        <f t="shared" si="2"/>
        <v>2.7061620040226733E-2</v>
      </c>
    </row>
    <row r="92" spans="1:7" x14ac:dyDescent="0.3">
      <c r="A92" s="350">
        <v>44907</v>
      </c>
      <c r="B92">
        <v>977</v>
      </c>
      <c r="C92">
        <v>190</v>
      </c>
      <c r="D92">
        <v>9486</v>
      </c>
      <c r="E92">
        <v>1853</v>
      </c>
      <c r="G92" s="229">
        <f t="shared" si="2"/>
        <v>0.19534050179211471</v>
      </c>
    </row>
    <row r="93" spans="1:7" x14ac:dyDescent="0.3">
      <c r="A93" s="350">
        <v>44908</v>
      </c>
      <c r="B93">
        <v>1787</v>
      </c>
      <c r="C93">
        <v>750</v>
      </c>
      <c r="D93">
        <v>10306</v>
      </c>
      <c r="E93">
        <v>439</v>
      </c>
      <c r="G93" s="229">
        <f t="shared" si="2"/>
        <v>4.2596545701533088E-2</v>
      </c>
    </row>
    <row r="94" spans="1:7" x14ac:dyDescent="0.3">
      <c r="A94" s="350">
        <v>44909</v>
      </c>
      <c r="B94">
        <v>4060</v>
      </c>
      <c r="C94">
        <v>1450</v>
      </c>
      <c r="D94">
        <v>11489</v>
      </c>
      <c r="E94">
        <v>1404</v>
      </c>
      <c r="G94" s="229">
        <f t="shared" si="2"/>
        <v>0.12220384715815127</v>
      </c>
    </row>
    <row r="95" spans="1:7" x14ac:dyDescent="0.3">
      <c r="A95" s="350">
        <v>44910</v>
      </c>
      <c r="B95">
        <v>2795</v>
      </c>
      <c r="C95">
        <v>50</v>
      </c>
      <c r="D95">
        <v>11173</v>
      </c>
      <c r="E95">
        <v>2230</v>
      </c>
      <c r="G95" s="229">
        <f t="shared" si="2"/>
        <v>0.19958829320683791</v>
      </c>
    </row>
    <row r="96" spans="1:7" x14ac:dyDescent="0.3">
      <c r="A96" s="350">
        <v>44911</v>
      </c>
      <c r="B96">
        <v>3521</v>
      </c>
      <c r="C96">
        <v>2550</v>
      </c>
      <c r="D96">
        <v>12385</v>
      </c>
      <c r="E96">
        <v>1346</v>
      </c>
      <c r="G96" s="229">
        <f t="shared" si="2"/>
        <v>0.10867985466289867</v>
      </c>
    </row>
    <row r="97" spans="1:7" x14ac:dyDescent="0.3">
      <c r="A97" s="350">
        <v>44914</v>
      </c>
      <c r="B97">
        <v>911</v>
      </c>
      <c r="C97">
        <v>180</v>
      </c>
      <c r="D97">
        <v>13212</v>
      </c>
      <c r="E97">
        <v>2226</v>
      </c>
      <c r="G97" s="229">
        <f t="shared" si="2"/>
        <v>0.16848319709355131</v>
      </c>
    </row>
    <row r="98" spans="1:7" x14ac:dyDescent="0.3">
      <c r="A98" s="350">
        <v>44915</v>
      </c>
      <c r="B98">
        <v>688</v>
      </c>
      <c r="C98">
        <v>80</v>
      </c>
      <c r="D98">
        <v>10914</v>
      </c>
      <c r="E98">
        <v>1195</v>
      </c>
      <c r="G98" s="229">
        <f t="shared" ref="G98:G110" si="3">+E98/D98</f>
        <v>0.10949239508887668</v>
      </c>
    </row>
    <row r="99" spans="1:7" x14ac:dyDescent="0.3">
      <c r="A99" s="350">
        <v>44916</v>
      </c>
      <c r="B99">
        <v>2222</v>
      </c>
      <c r="C99">
        <v>1000</v>
      </c>
      <c r="D99">
        <v>8937</v>
      </c>
      <c r="E99">
        <v>936</v>
      </c>
      <c r="G99" s="229">
        <f t="shared" si="3"/>
        <v>0.10473313192346426</v>
      </c>
    </row>
    <row r="100" spans="1:7" x14ac:dyDescent="0.3">
      <c r="A100" s="350">
        <v>44917</v>
      </c>
      <c r="B100">
        <v>1134</v>
      </c>
      <c r="C100">
        <v>697</v>
      </c>
      <c r="D100">
        <v>8888</v>
      </c>
      <c r="E100">
        <v>1335</v>
      </c>
      <c r="G100" s="229">
        <f t="shared" si="3"/>
        <v>0.15020252025202521</v>
      </c>
    </row>
    <row r="101" spans="1:7" x14ac:dyDescent="0.3">
      <c r="A101" s="350">
        <v>44918</v>
      </c>
      <c r="B101">
        <v>2981</v>
      </c>
      <c r="C101">
        <v>2800</v>
      </c>
      <c r="D101">
        <v>6618</v>
      </c>
      <c r="E101">
        <v>1950</v>
      </c>
      <c r="G101" s="229">
        <f t="shared" si="3"/>
        <v>0.29465095194922936</v>
      </c>
    </row>
    <row r="102" spans="1:7" x14ac:dyDescent="0.3">
      <c r="A102" s="350">
        <v>44921</v>
      </c>
      <c r="B102">
        <v>2981</v>
      </c>
      <c r="C102">
        <v>2800</v>
      </c>
      <c r="D102">
        <v>6618</v>
      </c>
      <c r="E102">
        <v>1950</v>
      </c>
      <c r="G102" s="229">
        <f t="shared" si="3"/>
        <v>0.29465095194922936</v>
      </c>
    </row>
    <row r="103" spans="1:7" x14ac:dyDescent="0.3">
      <c r="A103" s="350">
        <v>44922</v>
      </c>
      <c r="B103">
        <v>222</v>
      </c>
      <c r="C103">
        <v>2800</v>
      </c>
      <c r="D103">
        <v>3730</v>
      </c>
      <c r="E103">
        <v>1950</v>
      </c>
      <c r="G103" s="229">
        <f t="shared" si="3"/>
        <v>0.52278820375335122</v>
      </c>
    </row>
    <row r="104" spans="1:7" x14ac:dyDescent="0.3">
      <c r="A104" s="350">
        <v>44923</v>
      </c>
      <c r="B104">
        <v>1394</v>
      </c>
      <c r="C104">
        <v>592</v>
      </c>
      <c r="D104">
        <v>7704</v>
      </c>
      <c r="E104">
        <v>787</v>
      </c>
      <c r="G104" s="229">
        <f t="shared" si="3"/>
        <v>0.10215472481827623</v>
      </c>
    </row>
    <row r="105" spans="1:7" x14ac:dyDescent="0.3">
      <c r="A105" s="350">
        <v>44924</v>
      </c>
      <c r="B105">
        <v>548</v>
      </c>
      <c r="C105">
        <v>592</v>
      </c>
      <c r="D105">
        <v>6544</v>
      </c>
      <c r="E105">
        <v>787</v>
      </c>
      <c r="G105" s="229">
        <f t="shared" si="3"/>
        <v>0.12026283618581907</v>
      </c>
    </row>
    <row r="106" spans="1:7" x14ac:dyDescent="0.3">
      <c r="A106" s="350">
        <v>44925</v>
      </c>
      <c r="B106">
        <v>1477</v>
      </c>
      <c r="C106">
        <v>592</v>
      </c>
      <c r="D106">
        <v>7825</v>
      </c>
      <c r="E106">
        <v>787</v>
      </c>
      <c r="G106" s="229">
        <f t="shared" si="3"/>
        <v>0.10057507987220447</v>
      </c>
    </row>
    <row r="107" spans="1:7" x14ac:dyDescent="0.3">
      <c r="A107" s="350">
        <v>44928</v>
      </c>
      <c r="B107">
        <v>324</v>
      </c>
      <c r="C107">
        <v>592</v>
      </c>
      <c r="D107">
        <v>2191</v>
      </c>
      <c r="E107">
        <v>787</v>
      </c>
      <c r="G107" s="229">
        <f t="shared" si="3"/>
        <v>0.35919671382930168</v>
      </c>
    </row>
    <row r="108" spans="1:7" x14ac:dyDescent="0.3">
      <c r="A108" s="350">
        <v>44929</v>
      </c>
      <c r="B108">
        <v>1163</v>
      </c>
      <c r="C108">
        <v>350</v>
      </c>
      <c r="D108">
        <v>13101</v>
      </c>
      <c r="E108">
        <v>1363</v>
      </c>
      <c r="G108" s="229">
        <f t="shared" si="3"/>
        <v>0.104037859705366</v>
      </c>
    </row>
    <row r="109" spans="1:7" x14ac:dyDescent="0.3">
      <c r="A109" s="350">
        <v>44930</v>
      </c>
      <c r="B109">
        <v>5207</v>
      </c>
      <c r="C109">
        <v>4790</v>
      </c>
      <c r="D109">
        <v>20788</v>
      </c>
      <c r="E109">
        <v>2682</v>
      </c>
      <c r="G109" s="229">
        <f t="shared" si="3"/>
        <v>0.12901674042716951</v>
      </c>
    </row>
    <row r="110" spans="1:7" x14ac:dyDescent="0.3">
      <c r="A110" s="350">
        <v>44931</v>
      </c>
      <c r="B110">
        <v>2208</v>
      </c>
      <c r="C110">
        <v>1630</v>
      </c>
      <c r="D110">
        <v>33372</v>
      </c>
      <c r="E110">
        <v>2552</v>
      </c>
      <c r="G110" s="229">
        <f t="shared" si="3"/>
        <v>7.6471293299772258E-2</v>
      </c>
    </row>
    <row r="111" spans="1:7" x14ac:dyDescent="0.3">
      <c r="A111" s="350">
        <v>44932</v>
      </c>
      <c r="B111">
        <v>1269</v>
      </c>
      <c r="C111">
        <v>1000</v>
      </c>
      <c r="D111">
        <v>10451</v>
      </c>
      <c r="E111">
        <v>1054</v>
      </c>
    </row>
    <row r="112" spans="1:7" x14ac:dyDescent="0.3">
      <c r="A112" s="350">
        <v>44935</v>
      </c>
      <c r="B112">
        <v>1783</v>
      </c>
      <c r="C112">
        <v>1060</v>
      </c>
      <c r="D112">
        <v>18162</v>
      </c>
      <c r="E112">
        <v>2068</v>
      </c>
    </row>
    <row r="113" spans="1:5" x14ac:dyDescent="0.3">
      <c r="A113" s="350">
        <v>44936</v>
      </c>
      <c r="B113">
        <v>4141</v>
      </c>
      <c r="C113">
        <v>3200</v>
      </c>
      <c r="D113">
        <v>16865</v>
      </c>
      <c r="E113">
        <v>3477</v>
      </c>
    </row>
    <row r="114" spans="1:5" x14ac:dyDescent="0.3">
      <c r="A114" s="350">
        <v>44937</v>
      </c>
      <c r="B114">
        <v>5902</v>
      </c>
      <c r="C114">
        <v>4425</v>
      </c>
      <c r="D114">
        <v>19594</v>
      </c>
      <c r="E114">
        <v>4161</v>
      </c>
    </row>
    <row r="115" spans="1:5" x14ac:dyDescent="0.3">
      <c r="A115" s="350">
        <v>44938</v>
      </c>
      <c r="B115">
        <v>11154</v>
      </c>
      <c r="C115">
        <v>10650</v>
      </c>
      <c r="D115">
        <v>16621</v>
      </c>
      <c r="E115">
        <v>3813</v>
      </c>
    </row>
    <row r="116" spans="1:5" x14ac:dyDescent="0.3">
      <c r="A116" s="350">
        <v>44939</v>
      </c>
      <c r="B116">
        <v>3878</v>
      </c>
      <c r="C116">
        <v>2720</v>
      </c>
      <c r="D116">
        <v>17383</v>
      </c>
      <c r="E116">
        <v>3524</v>
      </c>
    </row>
    <row r="117" spans="1:5" x14ac:dyDescent="0.3">
      <c r="A117" s="350">
        <v>44942</v>
      </c>
      <c r="B117">
        <v>2419</v>
      </c>
      <c r="C117">
        <v>1050</v>
      </c>
      <c r="D117">
        <v>21447</v>
      </c>
      <c r="E117">
        <v>4026</v>
      </c>
    </row>
    <row r="118" spans="1:5" x14ac:dyDescent="0.3">
      <c r="A118" s="350">
        <v>44943</v>
      </c>
      <c r="B118">
        <v>2666</v>
      </c>
      <c r="C118">
        <v>1650</v>
      </c>
      <c r="D118">
        <v>19706</v>
      </c>
      <c r="E118">
        <v>2557</v>
      </c>
    </row>
    <row r="119" spans="1:5" x14ac:dyDescent="0.3">
      <c r="A119" s="350">
        <v>44944</v>
      </c>
      <c r="B119">
        <v>8082</v>
      </c>
      <c r="C119">
        <v>7110</v>
      </c>
      <c r="D119">
        <v>25082</v>
      </c>
      <c r="E119">
        <v>6356</v>
      </c>
    </row>
    <row r="120" spans="1:5" x14ac:dyDescent="0.3">
      <c r="A120" s="350">
        <v>44945</v>
      </c>
      <c r="B120">
        <v>949</v>
      </c>
      <c r="C120">
        <v>150</v>
      </c>
      <c r="D120">
        <v>20449</v>
      </c>
      <c r="E120">
        <v>3557</v>
      </c>
    </row>
    <row r="121" spans="1:5" x14ac:dyDescent="0.3">
      <c r="A121" s="350">
        <v>44946</v>
      </c>
      <c r="B121">
        <v>4263</v>
      </c>
      <c r="C121">
        <v>3550</v>
      </c>
      <c r="D121">
        <v>15652</v>
      </c>
      <c r="E121">
        <v>2778</v>
      </c>
    </row>
    <row r="122" spans="1:5" x14ac:dyDescent="0.3">
      <c r="A122" s="350">
        <v>44949</v>
      </c>
      <c r="B122">
        <v>1450</v>
      </c>
      <c r="C122">
        <v>817</v>
      </c>
      <c r="D122">
        <v>21146</v>
      </c>
      <c r="E122">
        <v>8384</v>
      </c>
    </row>
    <row r="123" spans="1:5" x14ac:dyDescent="0.3">
      <c r="A123" s="350">
        <v>44950</v>
      </c>
      <c r="B123">
        <v>15739</v>
      </c>
      <c r="C123">
        <v>14925</v>
      </c>
      <c r="D123">
        <v>23219</v>
      </c>
      <c r="E123">
        <v>4058</v>
      </c>
    </row>
    <row r="124" spans="1:5" x14ac:dyDescent="0.3">
      <c r="A124" s="350">
        <v>44951</v>
      </c>
      <c r="B124">
        <v>8433</v>
      </c>
      <c r="C124">
        <v>8031</v>
      </c>
      <c r="D124">
        <v>19056</v>
      </c>
      <c r="E124">
        <v>1126</v>
      </c>
    </row>
    <row r="125" spans="1:5" x14ac:dyDescent="0.3">
      <c r="A125" s="350">
        <v>44952</v>
      </c>
      <c r="B125">
        <v>3088</v>
      </c>
      <c r="C125">
        <v>2250</v>
      </c>
      <c r="D125">
        <v>26229</v>
      </c>
      <c r="E125">
        <v>3803</v>
      </c>
    </row>
    <row r="126" spans="1:5" x14ac:dyDescent="0.3">
      <c r="A126" s="350">
        <v>44953</v>
      </c>
      <c r="B126">
        <v>3466</v>
      </c>
      <c r="C126">
        <v>2170</v>
      </c>
      <c r="D126">
        <v>21758</v>
      </c>
      <c r="E126">
        <v>2745</v>
      </c>
    </row>
    <row r="127" spans="1:5" x14ac:dyDescent="0.3">
      <c r="A127" s="350">
        <v>44956</v>
      </c>
      <c r="B127">
        <v>3110</v>
      </c>
      <c r="C127">
        <v>1300</v>
      </c>
      <c r="D127">
        <v>19457</v>
      </c>
      <c r="E127">
        <v>2818</v>
      </c>
    </row>
    <row r="128" spans="1:5" x14ac:dyDescent="0.3">
      <c r="A128" s="350">
        <v>44957</v>
      </c>
      <c r="B128">
        <v>5531</v>
      </c>
      <c r="C128">
        <v>1250</v>
      </c>
      <c r="D128">
        <v>27276</v>
      </c>
      <c r="E128">
        <v>4198</v>
      </c>
    </row>
    <row r="129" spans="1:5" x14ac:dyDescent="0.3">
      <c r="A129" s="350">
        <v>44958</v>
      </c>
      <c r="B129">
        <v>2672</v>
      </c>
      <c r="C129">
        <v>925</v>
      </c>
      <c r="D129">
        <v>31171</v>
      </c>
      <c r="E129">
        <v>6665</v>
      </c>
    </row>
    <row r="130" spans="1:5" x14ac:dyDescent="0.3">
      <c r="A130" s="350">
        <v>44959</v>
      </c>
      <c r="B130">
        <v>8127</v>
      </c>
      <c r="C130">
        <v>6050</v>
      </c>
      <c r="D130">
        <v>25966</v>
      </c>
      <c r="E130">
        <v>5260</v>
      </c>
    </row>
    <row r="131" spans="1:5" x14ac:dyDescent="0.3">
      <c r="A131" s="350">
        <v>44960</v>
      </c>
      <c r="B131">
        <v>2043</v>
      </c>
      <c r="C131">
        <v>1400</v>
      </c>
      <c r="D131">
        <v>17533</v>
      </c>
      <c r="E131">
        <v>3524</v>
      </c>
    </row>
    <row r="132" spans="1:5" x14ac:dyDescent="0.3">
      <c r="A132" s="350">
        <v>44963</v>
      </c>
      <c r="B132">
        <v>2617</v>
      </c>
      <c r="C132">
        <v>2000</v>
      </c>
      <c r="D132">
        <v>21636</v>
      </c>
      <c r="E132">
        <v>4962</v>
      </c>
    </row>
    <row r="133" spans="1:5" x14ac:dyDescent="0.3">
      <c r="A133" s="350">
        <v>44964</v>
      </c>
      <c r="B133">
        <v>4408</v>
      </c>
      <c r="C133">
        <v>3160</v>
      </c>
      <c r="D133">
        <v>19308</v>
      </c>
      <c r="E133">
        <v>3361</v>
      </c>
    </row>
    <row r="134" spans="1:5" x14ac:dyDescent="0.3">
      <c r="A134" s="350">
        <v>44965</v>
      </c>
      <c r="B134">
        <v>2630</v>
      </c>
      <c r="C134">
        <v>2150</v>
      </c>
      <c r="D134">
        <v>17236</v>
      </c>
      <c r="E134">
        <v>3578</v>
      </c>
    </row>
    <row r="135" spans="1:5" x14ac:dyDescent="0.3">
      <c r="A135" s="350">
        <v>44966</v>
      </c>
      <c r="B135">
        <v>8402</v>
      </c>
      <c r="C135">
        <v>7150</v>
      </c>
      <c r="D135">
        <v>19099</v>
      </c>
      <c r="E135">
        <v>4505</v>
      </c>
    </row>
    <row r="136" spans="1:5" x14ac:dyDescent="0.3">
      <c r="A136" s="350">
        <v>44967</v>
      </c>
      <c r="B136">
        <v>5116</v>
      </c>
      <c r="C136">
        <v>2850</v>
      </c>
      <c r="D136">
        <v>15252</v>
      </c>
      <c r="E136">
        <v>2982</v>
      </c>
    </row>
    <row r="137" spans="1:5" x14ac:dyDescent="0.3">
      <c r="A137" s="350">
        <v>44970</v>
      </c>
      <c r="B137">
        <v>3322</v>
      </c>
      <c r="C137">
        <v>2872</v>
      </c>
      <c r="D137">
        <v>14171</v>
      </c>
      <c r="E137">
        <v>2860</v>
      </c>
    </row>
    <row r="138" spans="1:5" x14ac:dyDescent="0.3">
      <c r="A138" s="350">
        <v>44971</v>
      </c>
      <c r="B138">
        <v>4488</v>
      </c>
      <c r="C138">
        <v>3800</v>
      </c>
      <c r="D138">
        <v>20478</v>
      </c>
      <c r="E138">
        <v>3821</v>
      </c>
    </row>
    <row r="139" spans="1:5" x14ac:dyDescent="0.3">
      <c r="A139" s="350">
        <v>44972</v>
      </c>
      <c r="B139">
        <v>5582</v>
      </c>
      <c r="C139">
        <v>3960</v>
      </c>
      <c r="D139">
        <v>21091</v>
      </c>
      <c r="E139">
        <v>5693</v>
      </c>
    </row>
    <row r="140" spans="1:5" x14ac:dyDescent="0.3">
      <c r="A140" s="350">
        <v>44973</v>
      </c>
      <c r="B140">
        <v>1960</v>
      </c>
      <c r="C140">
        <v>1350</v>
      </c>
      <c r="D140">
        <v>23159</v>
      </c>
      <c r="E140">
        <v>4424</v>
      </c>
    </row>
    <row r="141" spans="1:5" x14ac:dyDescent="0.3">
      <c r="A141" s="350">
        <v>44974</v>
      </c>
      <c r="B141">
        <v>2840</v>
      </c>
      <c r="C141">
        <v>1950</v>
      </c>
      <c r="D141">
        <v>16835</v>
      </c>
      <c r="E141">
        <v>2904</v>
      </c>
    </row>
    <row r="142" spans="1:5" x14ac:dyDescent="0.3">
      <c r="A142" s="350">
        <v>44977</v>
      </c>
      <c r="B142">
        <v>1830</v>
      </c>
      <c r="C142">
        <v>750</v>
      </c>
      <c r="D142">
        <v>18598</v>
      </c>
      <c r="E142">
        <v>2418</v>
      </c>
    </row>
    <row r="143" spans="1:5" x14ac:dyDescent="0.3">
      <c r="A143" s="350">
        <v>44978</v>
      </c>
      <c r="B143">
        <v>1868</v>
      </c>
      <c r="C143">
        <v>1300</v>
      </c>
      <c r="D143">
        <v>22658</v>
      </c>
      <c r="E143">
        <v>3097</v>
      </c>
    </row>
    <row r="144" spans="1:5" x14ac:dyDescent="0.3">
      <c r="A144" s="350">
        <v>44979</v>
      </c>
      <c r="B144">
        <v>2968</v>
      </c>
      <c r="C144">
        <v>2350</v>
      </c>
      <c r="D144">
        <v>18703</v>
      </c>
      <c r="E144">
        <v>2186</v>
      </c>
    </row>
    <row r="145" spans="1:5" x14ac:dyDescent="0.3">
      <c r="A145" s="350">
        <v>44980</v>
      </c>
      <c r="B145">
        <v>2559</v>
      </c>
      <c r="C145">
        <v>1684</v>
      </c>
      <c r="D145">
        <v>15334</v>
      </c>
      <c r="E145">
        <v>2620</v>
      </c>
    </row>
    <row r="146" spans="1:5" x14ac:dyDescent="0.3">
      <c r="A146" s="350">
        <v>44981</v>
      </c>
      <c r="B146">
        <v>4263</v>
      </c>
      <c r="C146">
        <v>3370</v>
      </c>
      <c r="D146">
        <v>16989</v>
      </c>
      <c r="E146">
        <v>2077</v>
      </c>
    </row>
    <row r="147" spans="1:5" x14ac:dyDescent="0.3">
      <c r="A147" s="350">
        <v>44984</v>
      </c>
      <c r="B147">
        <v>4331</v>
      </c>
      <c r="C147">
        <v>3625</v>
      </c>
      <c r="D147">
        <v>18728</v>
      </c>
      <c r="E147">
        <v>3167</v>
      </c>
    </row>
    <row r="148" spans="1:5" x14ac:dyDescent="0.3">
      <c r="A148" s="350">
        <v>44985</v>
      </c>
      <c r="B148">
        <v>2678</v>
      </c>
      <c r="C148">
        <v>1450</v>
      </c>
      <c r="D148">
        <v>18723</v>
      </c>
      <c r="E148">
        <v>3657</v>
      </c>
    </row>
    <row r="149" spans="1:5" x14ac:dyDescent="0.3">
      <c r="A149" s="350">
        <v>44986</v>
      </c>
      <c r="B149">
        <v>1160</v>
      </c>
      <c r="C149">
        <v>650</v>
      </c>
      <c r="D149">
        <v>19314</v>
      </c>
      <c r="E149">
        <v>2361</v>
      </c>
    </row>
    <row r="150" spans="1:5" x14ac:dyDescent="0.3">
      <c r="A150" s="350">
        <v>44987</v>
      </c>
      <c r="B150">
        <v>1719</v>
      </c>
      <c r="C150">
        <v>1000</v>
      </c>
      <c r="D150">
        <v>24544</v>
      </c>
      <c r="E150">
        <v>3394</v>
      </c>
    </row>
    <row r="151" spans="1:5" x14ac:dyDescent="0.3">
      <c r="A151" s="350">
        <v>44988</v>
      </c>
      <c r="B151">
        <v>2847</v>
      </c>
      <c r="C151">
        <v>1450</v>
      </c>
      <c r="D151">
        <v>20420</v>
      </c>
      <c r="E151">
        <v>3666</v>
      </c>
    </row>
    <row r="152" spans="1:5" x14ac:dyDescent="0.3">
      <c r="A152" s="350">
        <v>44991</v>
      </c>
      <c r="B152">
        <v>1411</v>
      </c>
      <c r="C152">
        <v>750</v>
      </c>
      <c r="D152">
        <v>16038</v>
      </c>
      <c r="E152">
        <v>2842</v>
      </c>
    </row>
    <row r="153" spans="1:5" x14ac:dyDescent="0.3">
      <c r="A153" s="350">
        <v>44992</v>
      </c>
      <c r="B153">
        <v>1657</v>
      </c>
      <c r="C153">
        <v>950</v>
      </c>
      <c r="D153">
        <v>21829</v>
      </c>
      <c r="E153">
        <v>4881</v>
      </c>
    </row>
    <row r="154" spans="1:5" x14ac:dyDescent="0.3">
      <c r="A154" s="350">
        <v>44993</v>
      </c>
      <c r="B154">
        <v>1872</v>
      </c>
      <c r="C154">
        <v>1000</v>
      </c>
      <c r="D154">
        <v>18260</v>
      </c>
      <c r="E154">
        <v>1332</v>
      </c>
    </row>
    <row r="155" spans="1:5" x14ac:dyDescent="0.3">
      <c r="A155" s="350">
        <v>44994</v>
      </c>
      <c r="B155">
        <v>4841</v>
      </c>
      <c r="C155">
        <v>3050</v>
      </c>
      <c r="D155">
        <v>24407</v>
      </c>
      <c r="E155">
        <v>4979</v>
      </c>
    </row>
    <row r="156" spans="1:5" x14ac:dyDescent="0.3">
      <c r="A156" s="350">
        <v>44995</v>
      </c>
      <c r="B156">
        <v>6221</v>
      </c>
      <c r="C156">
        <v>3338</v>
      </c>
      <c r="D156">
        <v>20858</v>
      </c>
      <c r="E156">
        <v>4633</v>
      </c>
    </row>
    <row r="157" spans="1:5" x14ac:dyDescent="0.3">
      <c r="A157" s="350">
        <v>44998</v>
      </c>
      <c r="B157">
        <v>3054</v>
      </c>
      <c r="C157">
        <v>1550</v>
      </c>
      <c r="D157">
        <v>35328</v>
      </c>
      <c r="E157">
        <v>9117</v>
      </c>
    </row>
    <row r="158" spans="1:5" x14ac:dyDescent="0.3">
      <c r="A158" s="350">
        <v>44999</v>
      </c>
      <c r="B158">
        <v>3470</v>
      </c>
      <c r="C158">
        <v>2625</v>
      </c>
      <c r="D158">
        <v>28379</v>
      </c>
      <c r="E158">
        <v>3912</v>
      </c>
    </row>
    <row r="159" spans="1:5" x14ac:dyDescent="0.3">
      <c r="A159" s="350">
        <v>45000</v>
      </c>
      <c r="B159">
        <v>12116</v>
      </c>
      <c r="C159">
        <v>10400</v>
      </c>
      <c r="D159">
        <v>39255</v>
      </c>
      <c r="E159">
        <v>8408</v>
      </c>
    </row>
    <row r="160" spans="1:5" x14ac:dyDescent="0.3">
      <c r="A160" s="350">
        <v>45001</v>
      </c>
      <c r="B160">
        <v>5460</v>
      </c>
      <c r="C160">
        <v>3400</v>
      </c>
      <c r="D160">
        <v>32652</v>
      </c>
      <c r="E160">
        <v>3531</v>
      </c>
    </row>
    <row r="161" spans="1:5" x14ac:dyDescent="0.3">
      <c r="A161" s="350">
        <v>45002</v>
      </c>
      <c r="B161">
        <v>930</v>
      </c>
      <c r="C161">
        <v>50</v>
      </c>
      <c r="D161">
        <v>26476</v>
      </c>
      <c r="E161">
        <v>6752</v>
      </c>
    </row>
    <row r="162" spans="1:5" x14ac:dyDescent="0.3">
      <c r="A162" s="350">
        <v>45005</v>
      </c>
      <c r="B162">
        <v>3261</v>
      </c>
      <c r="C162">
        <v>1900</v>
      </c>
      <c r="D162">
        <v>25914</v>
      </c>
      <c r="E162">
        <v>3960</v>
      </c>
    </row>
    <row r="163" spans="1:5" x14ac:dyDescent="0.3">
      <c r="A163" s="350">
        <v>45006</v>
      </c>
      <c r="B163">
        <v>1145</v>
      </c>
      <c r="C163">
        <v>1900</v>
      </c>
      <c r="D163">
        <v>25336</v>
      </c>
      <c r="E163">
        <v>6209</v>
      </c>
    </row>
    <row r="164" spans="1:5" x14ac:dyDescent="0.3">
      <c r="A164" s="350">
        <v>45007</v>
      </c>
      <c r="B164">
        <v>3118</v>
      </c>
      <c r="C164">
        <v>2215</v>
      </c>
      <c r="D164">
        <v>18042</v>
      </c>
      <c r="E164">
        <v>1276</v>
      </c>
    </row>
    <row r="165" spans="1:5" x14ac:dyDescent="0.3">
      <c r="A165" s="350">
        <v>45008</v>
      </c>
      <c r="B165">
        <v>3868</v>
      </c>
      <c r="C165">
        <v>2924</v>
      </c>
      <c r="D165">
        <v>24528</v>
      </c>
      <c r="E165">
        <v>8238</v>
      </c>
    </row>
    <row r="166" spans="1:5" x14ac:dyDescent="0.3">
      <c r="A166" s="350">
        <v>45009</v>
      </c>
      <c r="B166">
        <v>2546</v>
      </c>
      <c r="C166">
        <v>1450</v>
      </c>
      <c r="D166">
        <v>31761</v>
      </c>
      <c r="E166">
        <v>5740</v>
      </c>
    </row>
    <row r="167" spans="1:5" x14ac:dyDescent="0.3">
      <c r="A167" s="350">
        <v>45012</v>
      </c>
      <c r="B167">
        <v>3005</v>
      </c>
      <c r="C167">
        <v>2396</v>
      </c>
      <c r="D167">
        <v>27940</v>
      </c>
      <c r="E167">
        <v>14303</v>
      </c>
    </row>
    <row r="168" spans="1:5" x14ac:dyDescent="0.3">
      <c r="A168" s="350">
        <v>45013</v>
      </c>
      <c r="B168">
        <v>9486</v>
      </c>
      <c r="C168">
        <v>8828</v>
      </c>
      <c r="D168">
        <v>28217</v>
      </c>
      <c r="E168">
        <v>12587</v>
      </c>
    </row>
    <row r="169" spans="1:5" x14ac:dyDescent="0.3">
      <c r="A169" s="350">
        <v>45014</v>
      </c>
      <c r="B169">
        <v>1418</v>
      </c>
      <c r="C169">
        <v>1100</v>
      </c>
      <c r="D169">
        <v>31115</v>
      </c>
      <c r="E169">
        <v>12755</v>
      </c>
    </row>
    <row r="170" spans="1:5" x14ac:dyDescent="0.3">
      <c r="A170" s="350">
        <v>45015</v>
      </c>
      <c r="B170">
        <v>5067</v>
      </c>
      <c r="C170">
        <v>2420</v>
      </c>
      <c r="D170">
        <v>18870</v>
      </c>
      <c r="E170">
        <v>3305</v>
      </c>
    </row>
    <row r="171" spans="1:5" x14ac:dyDescent="0.3">
      <c r="A171" s="350">
        <v>45016</v>
      </c>
      <c r="B171">
        <v>3175</v>
      </c>
      <c r="C171">
        <v>150</v>
      </c>
      <c r="D171">
        <v>16418</v>
      </c>
      <c r="E171">
        <v>2233</v>
      </c>
    </row>
    <row r="172" spans="1:5" x14ac:dyDescent="0.3">
      <c r="A172" s="350">
        <v>45019</v>
      </c>
      <c r="B172">
        <v>7920</v>
      </c>
      <c r="C172">
        <v>6920</v>
      </c>
      <c r="D172">
        <v>17776</v>
      </c>
      <c r="E172">
        <v>2434</v>
      </c>
    </row>
    <row r="173" spans="1:5" x14ac:dyDescent="0.3">
      <c r="A173" s="350">
        <v>45020</v>
      </c>
      <c r="B173">
        <v>9060</v>
      </c>
      <c r="C173">
        <v>8050</v>
      </c>
      <c r="D173">
        <v>17456</v>
      </c>
      <c r="E173">
        <v>1682</v>
      </c>
    </row>
    <row r="174" spans="1:5" x14ac:dyDescent="0.3">
      <c r="A174" s="350">
        <v>45021</v>
      </c>
      <c r="B174">
        <v>594</v>
      </c>
      <c r="C174">
        <v>8050</v>
      </c>
      <c r="D174">
        <v>18643</v>
      </c>
      <c r="E174">
        <v>813</v>
      </c>
    </row>
    <row r="175" spans="1:5" x14ac:dyDescent="0.3">
      <c r="A175" s="350">
        <v>45022</v>
      </c>
      <c r="B175">
        <v>821</v>
      </c>
      <c r="C175">
        <v>200</v>
      </c>
      <c r="D175">
        <v>12831</v>
      </c>
      <c r="E175">
        <v>1412</v>
      </c>
    </row>
    <row r="176" spans="1:5" x14ac:dyDescent="0.3">
      <c r="A176" s="350">
        <v>45023</v>
      </c>
      <c r="B176">
        <v>821</v>
      </c>
      <c r="C176">
        <v>200</v>
      </c>
      <c r="D176">
        <v>12831</v>
      </c>
      <c r="E176">
        <v>1412</v>
      </c>
    </row>
    <row r="177" spans="1:5" x14ac:dyDescent="0.3">
      <c r="A177" s="350">
        <v>45026</v>
      </c>
      <c r="B177">
        <v>821</v>
      </c>
      <c r="C177">
        <v>200</v>
      </c>
      <c r="D177">
        <v>12831</v>
      </c>
      <c r="E177">
        <v>1412</v>
      </c>
    </row>
    <row r="178" spans="1:5" x14ac:dyDescent="0.3">
      <c r="A178" s="350">
        <v>45027</v>
      </c>
      <c r="B178">
        <v>1128</v>
      </c>
      <c r="C178">
        <v>550</v>
      </c>
      <c r="D178">
        <v>14011</v>
      </c>
      <c r="E178">
        <v>1555</v>
      </c>
    </row>
    <row r="179" spans="1:5" x14ac:dyDescent="0.3">
      <c r="A179" s="350">
        <v>45028</v>
      </c>
      <c r="B179">
        <v>6532</v>
      </c>
      <c r="C179">
        <v>5635</v>
      </c>
      <c r="D179">
        <v>20737</v>
      </c>
      <c r="E179">
        <v>3846</v>
      </c>
    </row>
    <row r="180" spans="1:5" x14ac:dyDescent="0.3">
      <c r="A180" s="350">
        <v>45029</v>
      </c>
      <c r="B180">
        <v>1508</v>
      </c>
      <c r="C180">
        <v>800</v>
      </c>
      <c r="D180">
        <v>18272</v>
      </c>
      <c r="E180">
        <v>3338</v>
      </c>
    </row>
    <row r="181" spans="1:5" x14ac:dyDescent="0.3">
      <c r="A181" s="350">
        <v>45030</v>
      </c>
      <c r="B181">
        <v>2696</v>
      </c>
      <c r="C181">
        <v>2000</v>
      </c>
      <c r="D181">
        <v>13874</v>
      </c>
      <c r="E181">
        <v>2322</v>
      </c>
    </row>
    <row r="182" spans="1:5" x14ac:dyDescent="0.3">
      <c r="A182" s="350">
        <v>45033</v>
      </c>
      <c r="B182">
        <v>5876</v>
      </c>
      <c r="C182">
        <v>5085</v>
      </c>
      <c r="D182">
        <v>13215</v>
      </c>
      <c r="E182">
        <v>1814</v>
      </c>
    </row>
    <row r="183" spans="1:5" x14ac:dyDescent="0.3">
      <c r="A183" s="350">
        <v>45034</v>
      </c>
      <c r="B183">
        <v>2077</v>
      </c>
      <c r="C183">
        <v>980</v>
      </c>
      <c r="D183">
        <v>17956</v>
      </c>
      <c r="E183">
        <v>3585</v>
      </c>
    </row>
    <row r="184" spans="1:5" x14ac:dyDescent="0.3">
      <c r="A184" s="350">
        <v>45035</v>
      </c>
      <c r="B184">
        <v>6239</v>
      </c>
      <c r="C184">
        <v>5411</v>
      </c>
      <c r="D184">
        <v>17217</v>
      </c>
      <c r="E184">
        <v>4421</v>
      </c>
    </row>
    <row r="185" spans="1:5" x14ac:dyDescent="0.3">
      <c r="A185" s="350">
        <v>45036</v>
      </c>
      <c r="B185">
        <v>1635</v>
      </c>
      <c r="C185">
        <v>400</v>
      </c>
      <c r="D185">
        <v>22686</v>
      </c>
      <c r="E185">
        <v>4270</v>
      </c>
    </row>
    <row r="186" spans="1:5" x14ac:dyDescent="0.3">
      <c r="A186" s="350">
        <v>45037</v>
      </c>
      <c r="B186">
        <v>1528</v>
      </c>
      <c r="C186">
        <v>400</v>
      </c>
      <c r="D186">
        <v>19095</v>
      </c>
      <c r="E186">
        <v>2745</v>
      </c>
    </row>
    <row r="187" spans="1:5" x14ac:dyDescent="0.3">
      <c r="A187" s="350">
        <v>45040</v>
      </c>
      <c r="B187">
        <v>1710</v>
      </c>
      <c r="C187">
        <v>850</v>
      </c>
      <c r="D187">
        <v>20338</v>
      </c>
      <c r="E187">
        <v>2545</v>
      </c>
    </row>
    <row r="188" spans="1:5" x14ac:dyDescent="0.3">
      <c r="A188" s="350">
        <v>45041</v>
      </c>
      <c r="B188">
        <v>1562</v>
      </c>
      <c r="C188">
        <v>50</v>
      </c>
      <c r="D188">
        <v>25677</v>
      </c>
      <c r="E188">
        <v>4738</v>
      </c>
    </row>
    <row r="189" spans="1:5" x14ac:dyDescent="0.3">
      <c r="A189" s="350">
        <v>45042</v>
      </c>
      <c r="B189">
        <v>3742</v>
      </c>
      <c r="C189">
        <v>2150</v>
      </c>
      <c r="D189">
        <v>23598</v>
      </c>
      <c r="E189">
        <v>4113</v>
      </c>
    </row>
    <row r="190" spans="1:5" x14ac:dyDescent="0.3">
      <c r="A190" s="350">
        <v>45043</v>
      </c>
      <c r="B190">
        <v>2794</v>
      </c>
      <c r="C190">
        <v>1220</v>
      </c>
      <c r="D190">
        <v>21813</v>
      </c>
      <c r="E190">
        <v>3272</v>
      </c>
    </row>
    <row r="191" spans="1:5" x14ac:dyDescent="0.3">
      <c r="A191" s="350">
        <v>45044</v>
      </c>
      <c r="B191">
        <v>3377</v>
      </c>
      <c r="C191">
        <v>2700</v>
      </c>
      <c r="D191">
        <v>13507</v>
      </c>
      <c r="E191">
        <v>1592</v>
      </c>
    </row>
    <row r="192" spans="1:5" x14ac:dyDescent="0.3">
      <c r="A192" s="350">
        <v>45047</v>
      </c>
      <c r="B192">
        <v>2032</v>
      </c>
      <c r="C192">
        <v>2000</v>
      </c>
      <c r="D192">
        <v>4524</v>
      </c>
      <c r="E192">
        <v>1592</v>
      </c>
    </row>
    <row r="193" spans="1:5" x14ac:dyDescent="0.3">
      <c r="A193" s="350">
        <v>45048</v>
      </c>
      <c r="B193">
        <v>2695</v>
      </c>
      <c r="C193">
        <v>2250</v>
      </c>
      <c r="D193">
        <v>23326</v>
      </c>
      <c r="E193">
        <v>2315</v>
      </c>
    </row>
    <row r="194" spans="1:5" x14ac:dyDescent="0.3">
      <c r="A194" s="350">
        <v>45049</v>
      </c>
      <c r="B194">
        <v>3567</v>
      </c>
      <c r="C194">
        <v>2575</v>
      </c>
      <c r="D194">
        <v>29468</v>
      </c>
      <c r="E194">
        <v>3554</v>
      </c>
    </row>
    <row r="195" spans="1:5" x14ac:dyDescent="0.3">
      <c r="A195" s="350">
        <v>45050</v>
      </c>
      <c r="B195">
        <v>4113</v>
      </c>
      <c r="C195">
        <v>3225</v>
      </c>
      <c r="D195">
        <v>19952</v>
      </c>
      <c r="E195">
        <v>2425</v>
      </c>
    </row>
    <row r="196" spans="1:5" x14ac:dyDescent="0.3">
      <c r="A196" s="350">
        <v>45051</v>
      </c>
      <c r="B196">
        <v>639</v>
      </c>
      <c r="C196">
        <v>200</v>
      </c>
      <c r="D196">
        <v>13937</v>
      </c>
      <c r="E196">
        <v>1936</v>
      </c>
    </row>
    <row r="197" spans="1:5" x14ac:dyDescent="0.3">
      <c r="A197" s="350">
        <v>45054</v>
      </c>
      <c r="B197">
        <v>218</v>
      </c>
      <c r="C197">
        <v>50</v>
      </c>
      <c r="D197">
        <v>8809</v>
      </c>
      <c r="E197">
        <v>2475</v>
      </c>
    </row>
    <row r="198" spans="1:5" x14ac:dyDescent="0.3">
      <c r="A198" s="350">
        <v>45055</v>
      </c>
      <c r="B198">
        <v>6504</v>
      </c>
      <c r="C198">
        <v>5850</v>
      </c>
      <c r="D198">
        <v>17934</v>
      </c>
      <c r="E198">
        <v>3698</v>
      </c>
    </row>
    <row r="199" spans="1:5" x14ac:dyDescent="0.3">
      <c r="A199" s="350">
        <v>45056</v>
      </c>
      <c r="B199">
        <v>1039</v>
      </c>
      <c r="C199">
        <v>235</v>
      </c>
      <c r="D199">
        <v>19778</v>
      </c>
      <c r="E199">
        <v>3418</v>
      </c>
    </row>
    <row r="200" spans="1:5" x14ac:dyDescent="0.3">
      <c r="A200" s="350">
        <v>45057</v>
      </c>
      <c r="B200">
        <v>1386</v>
      </c>
      <c r="C200">
        <v>400</v>
      </c>
      <c r="D200">
        <v>18111</v>
      </c>
      <c r="E200">
        <v>1687</v>
      </c>
    </row>
    <row r="201" spans="1:5" x14ac:dyDescent="0.3">
      <c r="A201" s="350">
        <v>45058</v>
      </c>
      <c r="B201">
        <v>450</v>
      </c>
      <c r="C201">
        <v>50</v>
      </c>
      <c r="D201">
        <v>10957</v>
      </c>
      <c r="E201">
        <v>1580</v>
      </c>
    </row>
    <row r="202" spans="1:5" x14ac:dyDescent="0.3">
      <c r="A202" s="350">
        <v>45061</v>
      </c>
      <c r="B202">
        <v>752</v>
      </c>
      <c r="C202">
        <v>150</v>
      </c>
      <c r="D202">
        <v>18904</v>
      </c>
      <c r="E202">
        <v>2913</v>
      </c>
    </row>
    <row r="203" spans="1:5" x14ac:dyDescent="0.3">
      <c r="A203" s="350">
        <v>45062</v>
      </c>
      <c r="B203">
        <v>1065</v>
      </c>
      <c r="C203">
        <v>150</v>
      </c>
      <c r="D203">
        <v>16241</v>
      </c>
      <c r="E203">
        <v>3133</v>
      </c>
    </row>
    <row r="204" spans="1:5" x14ac:dyDescent="0.3">
      <c r="A204" s="350">
        <v>45063</v>
      </c>
      <c r="B204">
        <v>1151</v>
      </c>
      <c r="C204">
        <v>760</v>
      </c>
      <c r="D204">
        <v>13624</v>
      </c>
      <c r="E204">
        <v>2183</v>
      </c>
    </row>
    <row r="205" spans="1:5" x14ac:dyDescent="0.3">
      <c r="A205" s="350">
        <v>45064</v>
      </c>
      <c r="B205">
        <v>2399</v>
      </c>
      <c r="C205">
        <v>2000</v>
      </c>
      <c r="D205">
        <v>11214</v>
      </c>
      <c r="E205">
        <v>2082</v>
      </c>
    </row>
    <row r="206" spans="1:5" x14ac:dyDescent="0.3">
      <c r="A206" s="350">
        <v>45065</v>
      </c>
      <c r="B206">
        <v>628</v>
      </c>
      <c r="C206">
        <v>300</v>
      </c>
      <c r="D206">
        <v>14253</v>
      </c>
      <c r="E206">
        <v>1468</v>
      </c>
    </row>
    <row r="207" spans="1:5" x14ac:dyDescent="0.3">
      <c r="A207" s="350">
        <v>45068</v>
      </c>
      <c r="B207">
        <v>3025</v>
      </c>
      <c r="C207">
        <v>2450</v>
      </c>
      <c r="D207">
        <v>17605</v>
      </c>
      <c r="E207">
        <v>2260</v>
      </c>
    </row>
    <row r="208" spans="1:5" x14ac:dyDescent="0.3">
      <c r="A208" s="350">
        <v>45069</v>
      </c>
      <c r="B208">
        <v>935</v>
      </c>
      <c r="C208">
        <v>250</v>
      </c>
      <c r="D208">
        <v>17450</v>
      </c>
      <c r="E208">
        <v>1329</v>
      </c>
    </row>
    <row r="209" spans="1:5" x14ac:dyDescent="0.3">
      <c r="A209" s="350">
        <v>45070</v>
      </c>
      <c r="B209">
        <v>2926</v>
      </c>
      <c r="C209">
        <v>2200</v>
      </c>
      <c r="D209">
        <v>16907</v>
      </c>
      <c r="E209">
        <v>3104</v>
      </c>
    </row>
    <row r="210" spans="1:5" x14ac:dyDescent="0.3">
      <c r="A210" s="350">
        <v>45071</v>
      </c>
      <c r="B210">
        <v>5985</v>
      </c>
      <c r="C210">
        <v>5200</v>
      </c>
      <c r="D210">
        <v>25144</v>
      </c>
      <c r="E210">
        <v>4409</v>
      </c>
    </row>
    <row r="211" spans="1:5" x14ac:dyDescent="0.3">
      <c r="A211" s="350">
        <v>45072</v>
      </c>
      <c r="B211">
        <v>4041</v>
      </c>
      <c r="C211">
        <v>3525</v>
      </c>
      <c r="D211">
        <v>18423</v>
      </c>
      <c r="E211">
        <v>3662</v>
      </c>
    </row>
    <row r="212" spans="1:5" x14ac:dyDescent="0.3">
      <c r="A212" s="350">
        <v>45075</v>
      </c>
      <c r="B212">
        <v>363</v>
      </c>
      <c r="C212">
        <v>3525</v>
      </c>
      <c r="D212">
        <v>4744</v>
      </c>
      <c r="E212">
        <v>3662</v>
      </c>
    </row>
    <row r="213" spans="1:5" x14ac:dyDescent="0.3">
      <c r="A213" s="350">
        <v>45076</v>
      </c>
      <c r="B213">
        <v>4562</v>
      </c>
      <c r="C213">
        <v>2800</v>
      </c>
      <c r="D213">
        <v>28884</v>
      </c>
      <c r="E213">
        <v>4337</v>
      </c>
    </row>
    <row r="214" spans="1:5" x14ac:dyDescent="0.3">
      <c r="A214" s="350">
        <v>45077</v>
      </c>
      <c r="B214">
        <v>4805</v>
      </c>
      <c r="C214">
        <v>2150</v>
      </c>
      <c r="D214">
        <v>26242</v>
      </c>
      <c r="E214">
        <v>4326</v>
      </c>
    </row>
    <row r="215" spans="1:5" x14ac:dyDescent="0.3">
      <c r="A215" s="350">
        <v>45078</v>
      </c>
      <c r="B215">
        <v>2303</v>
      </c>
      <c r="C215">
        <v>575</v>
      </c>
      <c r="D215">
        <v>28185</v>
      </c>
      <c r="E215">
        <v>5704</v>
      </c>
    </row>
    <row r="216" spans="1:5" x14ac:dyDescent="0.3">
      <c r="A216" s="350">
        <v>45079</v>
      </c>
      <c r="B216">
        <v>347</v>
      </c>
      <c r="C216">
        <v>75</v>
      </c>
      <c r="D216">
        <v>18303</v>
      </c>
      <c r="E216">
        <v>2787</v>
      </c>
    </row>
    <row r="217" spans="1:5" x14ac:dyDescent="0.3">
      <c r="A217" s="350">
        <v>45082</v>
      </c>
      <c r="B217">
        <v>1235</v>
      </c>
      <c r="C217">
        <v>650</v>
      </c>
      <c r="D217">
        <v>25856</v>
      </c>
      <c r="E217">
        <v>1891</v>
      </c>
    </row>
    <row r="218" spans="1:5" x14ac:dyDescent="0.3">
      <c r="A218" s="350">
        <v>45083</v>
      </c>
      <c r="B218">
        <v>1259</v>
      </c>
      <c r="C218">
        <v>350</v>
      </c>
      <c r="D218">
        <v>21782</v>
      </c>
      <c r="E218">
        <v>3869</v>
      </c>
    </row>
    <row r="219" spans="1:5" x14ac:dyDescent="0.3">
      <c r="A219" s="350">
        <v>45084</v>
      </c>
      <c r="B219">
        <v>844</v>
      </c>
      <c r="C219">
        <v>350</v>
      </c>
      <c r="D219">
        <v>23435</v>
      </c>
      <c r="E219">
        <v>4824</v>
      </c>
    </row>
    <row r="220" spans="1:5" x14ac:dyDescent="0.3">
      <c r="A220" s="350">
        <v>45085</v>
      </c>
      <c r="B220">
        <v>1195</v>
      </c>
      <c r="C220">
        <v>900</v>
      </c>
      <c r="D220">
        <v>16905</v>
      </c>
      <c r="E220">
        <v>1805</v>
      </c>
    </row>
    <row r="221" spans="1:5" x14ac:dyDescent="0.3">
      <c r="A221" s="350">
        <v>45086</v>
      </c>
      <c r="B221">
        <v>593</v>
      </c>
      <c r="C221">
        <v>300</v>
      </c>
      <c r="D221">
        <v>21343</v>
      </c>
      <c r="E221">
        <v>3936</v>
      </c>
    </row>
    <row r="222" spans="1:5" x14ac:dyDescent="0.3">
      <c r="A222" s="350">
        <v>45089</v>
      </c>
      <c r="B222">
        <v>1478</v>
      </c>
      <c r="C222">
        <v>250</v>
      </c>
      <c r="D222">
        <v>20585</v>
      </c>
      <c r="E222">
        <v>3135</v>
      </c>
    </row>
    <row r="223" spans="1:5" x14ac:dyDescent="0.3">
      <c r="A223" s="350">
        <v>45090</v>
      </c>
      <c r="B223">
        <v>1919</v>
      </c>
      <c r="C223">
        <v>1500</v>
      </c>
      <c r="D223">
        <v>34523</v>
      </c>
      <c r="E223">
        <v>4171</v>
      </c>
    </row>
    <row r="224" spans="1:5" x14ac:dyDescent="0.3">
      <c r="A224" s="350">
        <v>45091</v>
      </c>
      <c r="B224">
        <v>1749</v>
      </c>
      <c r="C224">
        <v>1250</v>
      </c>
      <c r="D224">
        <v>35045</v>
      </c>
      <c r="E224">
        <v>6923</v>
      </c>
    </row>
    <row r="225" spans="1:5" x14ac:dyDescent="0.3">
      <c r="A225" s="350">
        <v>45092</v>
      </c>
      <c r="B225">
        <v>3957</v>
      </c>
      <c r="C225">
        <v>3325</v>
      </c>
      <c r="D225">
        <v>33891</v>
      </c>
      <c r="E225">
        <v>4704</v>
      </c>
    </row>
    <row r="226" spans="1:5" x14ac:dyDescent="0.3">
      <c r="A226" s="350">
        <v>45093</v>
      </c>
      <c r="B226">
        <v>1787</v>
      </c>
      <c r="C226">
        <v>1275</v>
      </c>
      <c r="D226">
        <v>21954</v>
      </c>
      <c r="E226">
        <v>2144</v>
      </c>
    </row>
    <row r="227" spans="1:5" x14ac:dyDescent="0.3">
      <c r="A227" s="350">
        <v>45096</v>
      </c>
      <c r="B227">
        <v>2499</v>
      </c>
      <c r="C227">
        <v>2000</v>
      </c>
      <c r="D227">
        <v>17389</v>
      </c>
      <c r="E227">
        <v>2239</v>
      </c>
    </row>
    <row r="228" spans="1:5" x14ac:dyDescent="0.3">
      <c r="A228" s="350">
        <v>45097</v>
      </c>
      <c r="B228">
        <v>2157</v>
      </c>
      <c r="C228">
        <v>1550</v>
      </c>
      <c r="D228">
        <v>26755</v>
      </c>
      <c r="E228">
        <v>3242</v>
      </c>
    </row>
    <row r="229" spans="1:5" x14ac:dyDescent="0.3">
      <c r="A229" s="350">
        <v>45098</v>
      </c>
      <c r="B229">
        <v>1055</v>
      </c>
      <c r="C229">
        <v>1550</v>
      </c>
      <c r="D229">
        <v>32246</v>
      </c>
      <c r="E229">
        <v>4892</v>
      </c>
    </row>
    <row r="230" spans="1:5" x14ac:dyDescent="0.3">
      <c r="A230" s="350">
        <v>45099</v>
      </c>
      <c r="B230">
        <v>2675</v>
      </c>
      <c r="C230">
        <v>1750</v>
      </c>
      <c r="D230">
        <v>22798</v>
      </c>
      <c r="E230">
        <v>4492</v>
      </c>
    </row>
    <row r="231" spans="1:5" x14ac:dyDescent="0.3">
      <c r="A231" s="350">
        <v>45100</v>
      </c>
      <c r="B231">
        <v>1498</v>
      </c>
      <c r="C231">
        <v>1000</v>
      </c>
      <c r="D231">
        <v>17974</v>
      </c>
      <c r="E231">
        <v>3826</v>
      </c>
    </row>
    <row r="232" spans="1:5" x14ac:dyDescent="0.3">
      <c r="A232" s="350">
        <v>45103</v>
      </c>
      <c r="B232">
        <v>923</v>
      </c>
      <c r="C232">
        <v>400</v>
      </c>
      <c r="D232">
        <v>20614</v>
      </c>
      <c r="E232">
        <v>2731</v>
      </c>
    </row>
    <row r="233" spans="1:5" x14ac:dyDescent="0.3">
      <c r="A233" s="350">
        <v>45104</v>
      </c>
      <c r="B233">
        <v>1921</v>
      </c>
      <c r="C233">
        <v>1150</v>
      </c>
      <c r="D233">
        <v>18604</v>
      </c>
      <c r="E233">
        <v>3940</v>
      </c>
    </row>
    <row r="234" spans="1:5" x14ac:dyDescent="0.3">
      <c r="A234" s="350">
        <v>45105</v>
      </c>
      <c r="B234">
        <v>2218</v>
      </c>
      <c r="C234">
        <v>1700</v>
      </c>
      <c r="D234">
        <v>17543</v>
      </c>
      <c r="E234">
        <v>3586</v>
      </c>
    </row>
    <row r="235" spans="1:5" x14ac:dyDescent="0.3">
      <c r="A235" s="350">
        <v>45106</v>
      </c>
      <c r="B235">
        <v>4750</v>
      </c>
      <c r="C235">
        <v>3486</v>
      </c>
      <c r="D235">
        <v>15214</v>
      </c>
      <c r="E235">
        <v>2885</v>
      </c>
    </row>
    <row r="236" spans="1:5" x14ac:dyDescent="0.3">
      <c r="A236" s="350">
        <v>45107</v>
      </c>
      <c r="B236">
        <v>1992</v>
      </c>
      <c r="C236">
        <v>1510</v>
      </c>
      <c r="D236">
        <v>18164</v>
      </c>
      <c r="E236">
        <v>3288</v>
      </c>
    </row>
    <row r="237" spans="1:5" x14ac:dyDescent="0.3">
      <c r="A237" s="350">
        <v>45110</v>
      </c>
      <c r="B237">
        <v>5434</v>
      </c>
      <c r="C237">
        <v>4350</v>
      </c>
      <c r="D237">
        <v>14968</v>
      </c>
      <c r="E237">
        <v>1909</v>
      </c>
    </row>
    <row r="238" spans="1:5" x14ac:dyDescent="0.3">
      <c r="A238" s="350">
        <v>45111</v>
      </c>
      <c r="B238">
        <v>2473</v>
      </c>
      <c r="C238">
        <v>1450</v>
      </c>
      <c r="D238">
        <v>13649</v>
      </c>
      <c r="E238">
        <v>3386</v>
      </c>
    </row>
    <row r="239" spans="1:5" x14ac:dyDescent="0.3">
      <c r="A239" s="350">
        <v>45112</v>
      </c>
      <c r="B239">
        <v>2092</v>
      </c>
      <c r="C239">
        <v>500</v>
      </c>
      <c r="D239">
        <v>18715</v>
      </c>
      <c r="E239">
        <v>3638</v>
      </c>
    </row>
    <row r="240" spans="1:5" x14ac:dyDescent="0.3">
      <c r="A240" s="350">
        <v>45113</v>
      </c>
      <c r="B240">
        <v>4811</v>
      </c>
      <c r="C240">
        <v>3800</v>
      </c>
      <c r="D240">
        <v>17058</v>
      </c>
      <c r="E240">
        <v>2943</v>
      </c>
    </row>
    <row r="241" spans="1:5" x14ac:dyDescent="0.3">
      <c r="A241" s="350">
        <v>45114</v>
      </c>
      <c r="B241">
        <v>1907</v>
      </c>
      <c r="C241">
        <v>1250</v>
      </c>
      <c r="D241">
        <v>23495</v>
      </c>
      <c r="E241">
        <v>3880</v>
      </c>
    </row>
    <row r="242" spans="1:5" x14ac:dyDescent="0.3">
      <c r="A242" s="350">
        <v>45117</v>
      </c>
      <c r="B242">
        <v>2586</v>
      </c>
      <c r="C242">
        <v>1450</v>
      </c>
      <c r="D242">
        <v>16824</v>
      </c>
      <c r="E242">
        <v>4122</v>
      </c>
    </row>
    <row r="243" spans="1:5" x14ac:dyDescent="0.3">
      <c r="A243" s="350">
        <v>45118</v>
      </c>
      <c r="B243">
        <v>3391</v>
      </c>
      <c r="C243">
        <v>1200</v>
      </c>
      <c r="D243">
        <v>20374</v>
      </c>
      <c r="E243">
        <v>5169</v>
      </c>
    </row>
    <row r="244" spans="1:5" x14ac:dyDescent="0.3">
      <c r="A244" s="350">
        <v>45119</v>
      </c>
      <c r="B244">
        <v>20473</v>
      </c>
      <c r="C244">
        <v>19683</v>
      </c>
      <c r="D244">
        <v>20750</v>
      </c>
      <c r="E244">
        <v>4990</v>
      </c>
    </row>
    <row r="245" spans="1:5" x14ac:dyDescent="0.3">
      <c r="A245" s="350">
        <v>45120</v>
      </c>
      <c r="B245">
        <v>1277</v>
      </c>
      <c r="C245">
        <v>300</v>
      </c>
      <c r="D245">
        <v>13911</v>
      </c>
      <c r="E245">
        <v>2590</v>
      </c>
    </row>
    <row r="246" spans="1:5" x14ac:dyDescent="0.3">
      <c r="A246" s="350">
        <v>45121</v>
      </c>
      <c r="B246">
        <v>3298</v>
      </c>
      <c r="C246">
        <v>2600</v>
      </c>
      <c r="D246">
        <v>13232</v>
      </c>
      <c r="E246">
        <v>2617</v>
      </c>
    </row>
    <row r="247" spans="1:5" x14ac:dyDescent="0.3">
      <c r="A247" s="350">
        <v>45124</v>
      </c>
      <c r="B247">
        <v>2350</v>
      </c>
      <c r="C247">
        <v>884</v>
      </c>
      <c r="D247">
        <v>15446</v>
      </c>
      <c r="E247">
        <v>2719</v>
      </c>
    </row>
    <row r="248" spans="1:5" x14ac:dyDescent="0.3">
      <c r="A248" s="350">
        <v>45125</v>
      </c>
      <c r="B248">
        <v>2867</v>
      </c>
      <c r="C248">
        <v>2150</v>
      </c>
      <c r="D248">
        <v>17626</v>
      </c>
      <c r="E248">
        <v>2633</v>
      </c>
    </row>
    <row r="249" spans="1:5" x14ac:dyDescent="0.3">
      <c r="A249" s="350">
        <v>45126</v>
      </c>
      <c r="B249">
        <v>2695</v>
      </c>
      <c r="C249">
        <v>1970</v>
      </c>
      <c r="D249">
        <v>19152</v>
      </c>
      <c r="E249">
        <v>3676</v>
      </c>
    </row>
    <row r="250" spans="1:5" x14ac:dyDescent="0.3">
      <c r="A250" s="350">
        <v>45127</v>
      </c>
      <c r="B250">
        <v>1982</v>
      </c>
      <c r="C250">
        <v>450</v>
      </c>
      <c r="D250">
        <v>22015</v>
      </c>
      <c r="E250">
        <v>4449</v>
      </c>
    </row>
    <row r="251" spans="1:5" x14ac:dyDescent="0.3">
      <c r="A251" s="350">
        <v>45128</v>
      </c>
      <c r="B251">
        <v>1347</v>
      </c>
      <c r="C251">
        <v>300</v>
      </c>
      <c r="D251">
        <v>19015</v>
      </c>
      <c r="E251">
        <v>4900</v>
      </c>
    </row>
    <row r="252" spans="1:5" x14ac:dyDescent="0.3">
      <c r="A252" s="350">
        <v>45131</v>
      </c>
      <c r="B252">
        <v>2683</v>
      </c>
      <c r="C252">
        <v>1200</v>
      </c>
      <c r="D252">
        <v>17477</v>
      </c>
      <c r="E252">
        <v>3104</v>
      </c>
    </row>
    <row r="253" spans="1:5" x14ac:dyDescent="0.3">
      <c r="A253" s="350">
        <v>45132</v>
      </c>
      <c r="B253">
        <v>2670</v>
      </c>
      <c r="C253">
        <v>1650</v>
      </c>
      <c r="D253">
        <v>17369</v>
      </c>
      <c r="E253">
        <v>3095</v>
      </c>
    </row>
    <row r="254" spans="1:5" x14ac:dyDescent="0.3">
      <c r="A254" s="350">
        <v>45133</v>
      </c>
      <c r="B254">
        <v>3043</v>
      </c>
      <c r="C254">
        <v>2200</v>
      </c>
      <c r="D254">
        <v>19189</v>
      </c>
      <c r="E254">
        <v>2642</v>
      </c>
    </row>
    <row r="255" spans="1:5" x14ac:dyDescent="0.3">
      <c r="A255" s="350">
        <v>45134</v>
      </c>
      <c r="B255">
        <v>12686</v>
      </c>
      <c r="C255">
        <v>11930</v>
      </c>
      <c r="D255">
        <v>22478</v>
      </c>
      <c r="E255">
        <v>6964</v>
      </c>
    </row>
    <row r="256" spans="1:5" x14ac:dyDescent="0.3">
      <c r="A256" s="350">
        <v>45135</v>
      </c>
      <c r="B256">
        <v>2451</v>
      </c>
      <c r="C256">
        <v>2050</v>
      </c>
      <c r="D256">
        <v>18254</v>
      </c>
      <c r="E256">
        <v>2013</v>
      </c>
    </row>
    <row r="257" spans="1:5" x14ac:dyDescent="0.3">
      <c r="A257" s="350">
        <v>45138</v>
      </c>
      <c r="B257">
        <v>3446</v>
      </c>
      <c r="C257">
        <v>2000</v>
      </c>
      <c r="D257">
        <v>21269</v>
      </c>
      <c r="E257">
        <v>5303</v>
      </c>
    </row>
    <row r="258" spans="1:5" x14ac:dyDescent="0.3">
      <c r="A258" s="350">
        <v>45139</v>
      </c>
      <c r="B258">
        <v>3151</v>
      </c>
      <c r="C258">
        <v>2150</v>
      </c>
      <c r="D258">
        <v>24646</v>
      </c>
      <c r="E258">
        <v>2253</v>
      </c>
    </row>
    <row r="259" spans="1:5" x14ac:dyDescent="0.3">
      <c r="A259" s="350">
        <v>45140</v>
      </c>
      <c r="B259">
        <v>2401</v>
      </c>
      <c r="C259">
        <v>1360</v>
      </c>
      <c r="D259">
        <v>25616</v>
      </c>
      <c r="E259">
        <v>4354</v>
      </c>
    </row>
    <row r="260" spans="1:5" x14ac:dyDescent="0.3">
      <c r="A260" s="350">
        <v>45141</v>
      </c>
      <c r="B260">
        <v>3423</v>
      </c>
      <c r="C260">
        <v>3100</v>
      </c>
      <c r="D260">
        <v>17738</v>
      </c>
      <c r="E260">
        <v>1390</v>
      </c>
    </row>
    <row r="261" spans="1:5" x14ac:dyDescent="0.3">
      <c r="A261" s="350">
        <v>45142</v>
      </c>
      <c r="B261">
        <v>388</v>
      </c>
      <c r="C261">
        <v>3100</v>
      </c>
      <c r="D261">
        <v>12874</v>
      </c>
      <c r="E261">
        <v>1145</v>
      </c>
    </row>
    <row r="262" spans="1:5" x14ac:dyDescent="0.3">
      <c r="A262" s="350">
        <v>45145</v>
      </c>
      <c r="B262">
        <v>1099</v>
      </c>
      <c r="C262">
        <v>100</v>
      </c>
      <c r="D262">
        <v>15288</v>
      </c>
      <c r="E262">
        <v>1916</v>
      </c>
    </row>
    <row r="263" spans="1:5" x14ac:dyDescent="0.3">
      <c r="A263" s="350">
        <v>45146</v>
      </c>
      <c r="B263">
        <v>3626</v>
      </c>
      <c r="C263">
        <v>2150</v>
      </c>
      <c r="D263">
        <v>19288</v>
      </c>
      <c r="E263">
        <v>4705</v>
      </c>
    </row>
    <row r="264" spans="1:5" x14ac:dyDescent="0.3">
      <c r="A264" s="350">
        <v>45147</v>
      </c>
      <c r="B264">
        <v>3582</v>
      </c>
      <c r="C264">
        <v>2450</v>
      </c>
      <c r="D264">
        <v>18243</v>
      </c>
      <c r="E264">
        <v>1225</v>
      </c>
    </row>
    <row r="265" spans="1:5" x14ac:dyDescent="0.3">
      <c r="A265" s="350">
        <v>45148</v>
      </c>
      <c r="B265">
        <v>2023</v>
      </c>
      <c r="C265">
        <v>1700</v>
      </c>
      <c r="D265">
        <v>14140</v>
      </c>
      <c r="E265">
        <v>1325</v>
      </c>
    </row>
    <row r="266" spans="1:5" x14ac:dyDescent="0.3">
      <c r="A266" s="350">
        <v>45149</v>
      </c>
      <c r="B266">
        <v>230</v>
      </c>
      <c r="C266">
        <v>1700</v>
      </c>
      <c r="D266">
        <v>12534</v>
      </c>
      <c r="E266">
        <v>1591</v>
      </c>
    </row>
    <row r="267" spans="1:5" x14ac:dyDescent="0.3">
      <c r="A267" s="350">
        <v>45152</v>
      </c>
      <c r="B267">
        <v>1000</v>
      </c>
      <c r="C267">
        <v>150</v>
      </c>
      <c r="D267">
        <v>14519</v>
      </c>
      <c r="E267">
        <v>1260</v>
      </c>
    </row>
    <row r="268" spans="1:5" x14ac:dyDescent="0.3">
      <c r="A268" s="350">
        <v>45153</v>
      </c>
      <c r="B268">
        <v>820</v>
      </c>
      <c r="C268">
        <v>275</v>
      </c>
      <c r="D268">
        <v>14757</v>
      </c>
      <c r="E268">
        <v>1741</v>
      </c>
    </row>
    <row r="269" spans="1:5" x14ac:dyDescent="0.3">
      <c r="A269" s="350">
        <v>45154</v>
      </c>
      <c r="B269">
        <v>2705</v>
      </c>
      <c r="C269">
        <v>770</v>
      </c>
      <c r="D269">
        <v>18010</v>
      </c>
      <c r="E269">
        <v>2409</v>
      </c>
    </row>
    <row r="270" spans="1:5" x14ac:dyDescent="0.3">
      <c r="A270" s="350">
        <v>45155</v>
      </c>
      <c r="B270">
        <v>9391</v>
      </c>
      <c r="C270">
        <v>6750</v>
      </c>
      <c r="D270">
        <v>16867</v>
      </c>
      <c r="E270">
        <v>1063</v>
      </c>
    </row>
    <row r="271" spans="1:5" x14ac:dyDescent="0.3">
      <c r="A271" s="350">
        <v>45156</v>
      </c>
      <c r="B271">
        <v>3687</v>
      </c>
      <c r="C271">
        <v>2430</v>
      </c>
      <c r="D271">
        <v>14205</v>
      </c>
      <c r="E271">
        <v>1344</v>
      </c>
    </row>
    <row r="272" spans="1:5" x14ac:dyDescent="0.3">
      <c r="A272" s="350">
        <v>45159</v>
      </c>
      <c r="B272">
        <v>1053</v>
      </c>
      <c r="C272">
        <v>745</v>
      </c>
      <c r="D272">
        <v>12815</v>
      </c>
      <c r="E272">
        <v>1164</v>
      </c>
    </row>
    <row r="273" spans="1:5" x14ac:dyDescent="0.3">
      <c r="A273" s="350">
        <v>45160</v>
      </c>
      <c r="B273">
        <v>1255</v>
      </c>
      <c r="C273">
        <v>370</v>
      </c>
      <c r="D273">
        <v>21214</v>
      </c>
      <c r="E273">
        <v>1642</v>
      </c>
    </row>
    <row r="274" spans="1:5" x14ac:dyDescent="0.3">
      <c r="A274" s="350">
        <v>45161</v>
      </c>
      <c r="B274">
        <v>5404</v>
      </c>
      <c r="C274">
        <v>4902</v>
      </c>
      <c r="D274">
        <v>21917</v>
      </c>
      <c r="E274">
        <v>2046</v>
      </c>
    </row>
    <row r="275" spans="1:5" x14ac:dyDescent="0.3">
      <c r="A275" s="350">
        <v>45162</v>
      </c>
      <c r="B275">
        <v>2472</v>
      </c>
      <c r="C275">
        <v>1280</v>
      </c>
      <c r="D275">
        <v>21549</v>
      </c>
      <c r="E275">
        <v>2777</v>
      </c>
    </row>
    <row r="276" spans="1:5" x14ac:dyDescent="0.3">
      <c r="A276" s="350">
        <v>45163</v>
      </c>
      <c r="B276">
        <v>1121</v>
      </c>
      <c r="C276">
        <v>476</v>
      </c>
      <c r="D276">
        <v>15061</v>
      </c>
      <c r="E276">
        <v>1597</v>
      </c>
    </row>
    <row r="277" spans="1:5" x14ac:dyDescent="0.3">
      <c r="A277" s="350">
        <v>45166</v>
      </c>
      <c r="B277">
        <v>364</v>
      </c>
      <c r="C277">
        <v>100</v>
      </c>
      <c r="D277">
        <v>9092</v>
      </c>
      <c r="E277">
        <v>958</v>
      </c>
    </row>
    <row r="278" spans="1:5" x14ac:dyDescent="0.3">
      <c r="A278" s="350">
        <v>45167</v>
      </c>
      <c r="B278">
        <v>3891</v>
      </c>
      <c r="C278">
        <v>3050</v>
      </c>
      <c r="D278">
        <v>15342</v>
      </c>
      <c r="E278">
        <v>2864</v>
      </c>
    </row>
    <row r="279" spans="1:5" x14ac:dyDescent="0.3">
      <c r="A279" s="350">
        <v>45168</v>
      </c>
      <c r="B279">
        <v>3298</v>
      </c>
      <c r="C279">
        <v>2270</v>
      </c>
      <c r="D279">
        <v>16779</v>
      </c>
      <c r="E279">
        <v>3435</v>
      </c>
    </row>
    <row r="280" spans="1:5" x14ac:dyDescent="0.3">
      <c r="A280" s="350">
        <v>45169</v>
      </c>
      <c r="B280">
        <v>2705</v>
      </c>
      <c r="C280">
        <v>1900</v>
      </c>
      <c r="D280">
        <v>13640</v>
      </c>
      <c r="E280">
        <v>2334</v>
      </c>
    </row>
    <row r="281" spans="1:5" x14ac:dyDescent="0.3">
      <c r="A281" s="350">
        <v>45170</v>
      </c>
      <c r="B281">
        <v>2324</v>
      </c>
      <c r="C281">
        <v>1700</v>
      </c>
      <c r="D281">
        <v>14352</v>
      </c>
      <c r="E281">
        <v>2403</v>
      </c>
    </row>
    <row r="282" spans="1:5" x14ac:dyDescent="0.3">
      <c r="A282" s="350">
        <v>45173</v>
      </c>
      <c r="B282">
        <v>1121</v>
      </c>
      <c r="C282">
        <v>104</v>
      </c>
      <c r="D282">
        <v>16284</v>
      </c>
      <c r="E282">
        <v>2315</v>
      </c>
    </row>
    <row r="283" spans="1:5" x14ac:dyDescent="0.3">
      <c r="A283" s="350">
        <v>45174</v>
      </c>
      <c r="B283">
        <v>7050</v>
      </c>
      <c r="C283">
        <v>5925</v>
      </c>
      <c r="D283">
        <v>21166</v>
      </c>
      <c r="E283">
        <v>4625</v>
      </c>
    </row>
    <row r="284" spans="1:5" x14ac:dyDescent="0.3">
      <c r="A284" s="350">
        <v>45175</v>
      </c>
      <c r="B284">
        <v>2758</v>
      </c>
      <c r="C284">
        <v>1450</v>
      </c>
      <c r="D284">
        <v>18272</v>
      </c>
      <c r="E284">
        <v>2586</v>
      </c>
    </row>
    <row r="285" spans="1:5" x14ac:dyDescent="0.3">
      <c r="A285" s="350">
        <v>45176</v>
      </c>
      <c r="B285">
        <v>1874</v>
      </c>
      <c r="C285">
        <v>1350</v>
      </c>
      <c r="D285">
        <v>17273</v>
      </c>
      <c r="E285">
        <v>423</v>
      </c>
    </row>
    <row r="286" spans="1:5" x14ac:dyDescent="0.3">
      <c r="A286" s="350">
        <v>45177</v>
      </c>
      <c r="B286">
        <v>1929</v>
      </c>
      <c r="C286">
        <v>1250</v>
      </c>
      <c r="D286">
        <v>19866</v>
      </c>
      <c r="E286">
        <v>2752</v>
      </c>
    </row>
    <row r="287" spans="1:5" x14ac:dyDescent="0.3">
      <c r="A287" s="350">
        <v>45180</v>
      </c>
      <c r="B287">
        <v>1984</v>
      </c>
      <c r="C287">
        <v>725</v>
      </c>
      <c r="D287">
        <v>18374</v>
      </c>
      <c r="E287">
        <v>4570</v>
      </c>
    </row>
    <row r="288" spans="1:5" x14ac:dyDescent="0.3">
      <c r="A288" s="350">
        <v>45181</v>
      </c>
      <c r="B288">
        <v>1598</v>
      </c>
      <c r="C288">
        <v>725</v>
      </c>
      <c r="D288">
        <v>20036</v>
      </c>
      <c r="E288">
        <v>2538</v>
      </c>
    </row>
    <row r="289" spans="1:5" x14ac:dyDescent="0.3">
      <c r="A289" s="350">
        <v>45182</v>
      </c>
      <c r="B289">
        <v>1471</v>
      </c>
      <c r="C289">
        <v>100</v>
      </c>
      <c r="D289">
        <v>25914</v>
      </c>
      <c r="E289">
        <v>3420</v>
      </c>
    </row>
    <row r="290" spans="1:5" x14ac:dyDescent="0.3">
      <c r="A290" s="350">
        <v>45183</v>
      </c>
      <c r="B290">
        <v>2317</v>
      </c>
      <c r="C290">
        <v>1050</v>
      </c>
      <c r="D290">
        <v>17111</v>
      </c>
      <c r="E290">
        <v>2629</v>
      </c>
    </row>
    <row r="291" spans="1:5" x14ac:dyDescent="0.3">
      <c r="A291" s="350">
        <v>45184</v>
      </c>
      <c r="B291">
        <v>2342</v>
      </c>
      <c r="C291">
        <v>1030</v>
      </c>
      <c r="D291">
        <v>18108</v>
      </c>
      <c r="E291">
        <v>3796</v>
      </c>
    </row>
    <row r="292" spans="1:5" x14ac:dyDescent="0.3">
      <c r="A292" s="350">
        <v>45187</v>
      </c>
      <c r="B292">
        <v>2103</v>
      </c>
      <c r="C292">
        <v>550</v>
      </c>
      <c r="D292">
        <v>20789</v>
      </c>
      <c r="E292">
        <v>4266</v>
      </c>
    </row>
    <row r="293" spans="1:5" x14ac:dyDescent="0.3">
      <c r="A293" s="350">
        <v>45188</v>
      </c>
      <c r="B293">
        <v>2061</v>
      </c>
      <c r="C293">
        <v>750</v>
      </c>
      <c r="D293">
        <v>17135</v>
      </c>
      <c r="E293">
        <v>4195</v>
      </c>
    </row>
    <row r="294" spans="1:5" x14ac:dyDescent="0.3">
      <c r="A294" s="350">
        <v>45189</v>
      </c>
      <c r="B294">
        <v>925</v>
      </c>
      <c r="C294">
        <v>300</v>
      </c>
      <c r="D294">
        <v>19611</v>
      </c>
      <c r="E294">
        <v>1420</v>
      </c>
    </row>
    <row r="295" spans="1:5" x14ac:dyDescent="0.3">
      <c r="A295" s="350">
        <v>45190</v>
      </c>
      <c r="B295">
        <v>3390</v>
      </c>
      <c r="C295">
        <v>3000</v>
      </c>
      <c r="D295">
        <v>19727</v>
      </c>
      <c r="E295">
        <v>3553</v>
      </c>
    </row>
    <row r="296" spans="1:5" x14ac:dyDescent="0.3">
      <c r="A296" s="350">
        <v>45191</v>
      </c>
      <c r="B296">
        <v>1232</v>
      </c>
      <c r="C296">
        <v>3000</v>
      </c>
      <c r="D296">
        <v>22372</v>
      </c>
      <c r="E296">
        <v>3901</v>
      </c>
    </row>
    <row r="297" spans="1:5" x14ac:dyDescent="0.3">
      <c r="A297" s="350">
        <v>45194</v>
      </c>
      <c r="B297">
        <v>2210</v>
      </c>
      <c r="C297">
        <v>1100</v>
      </c>
      <c r="D297">
        <v>18021</v>
      </c>
      <c r="E297">
        <v>3936</v>
      </c>
    </row>
    <row r="298" spans="1:5" x14ac:dyDescent="0.3">
      <c r="A298" s="350">
        <v>45195</v>
      </c>
      <c r="B298">
        <v>3524</v>
      </c>
      <c r="C298">
        <v>2500</v>
      </c>
      <c r="D298">
        <v>20500</v>
      </c>
      <c r="E298">
        <v>4201</v>
      </c>
    </row>
    <row r="299" spans="1:5" x14ac:dyDescent="0.3">
      <c r="A299" s="350">
        <v>45196</v>
      </c>
      <c r="B299">
        <v>5987</v>
      </c>
      <c r="C299">
        <v>4898</v>
      </c>
      <c r="D299">
        <v>22128</v>
      </c>
      <c r="E299">
        <v>7288</v>
      </c>
    </row>
    <row r="300" spans="1:5" x14ac:dyDescent="0.3">
      <c r="A300" s="350">
        <v>45197</v>
      </c>
      <c r="B300">
        <v>2098</v>
      </c>
      <c r="C300">
        <v>1350</v>
      </c>
      <c r="D300">
        <v>14315</v>
      </c>
      <c r="E300">
        <v>2997</v>
      </c>
    </row>
    <row r="301" spans="1:5" x14ac:dyDescent="0.3">
      <c r="A301" s="350">
        <v>45198</v>
      </c>
      <c r="B301">
        <v>1642</v>
      </c>
      <c r="C301">
        <v>450</v>
      </c>
      <c r="D301">
        <v>14233</v>
      </c>
      <c r="E301">
        <v>2855</v>
      </c>
    </row>
    <row r="302" spans="1:5" x14ac:dyDescent="0.3">
      <c r="A302" s="350">
        <v>45201</v>
      </c>
      <c r="B302">
        <v>12971</v>
      </c>
      <c r="C302">
        <v>11525</v>
      </c>
      <c r="D302">
        <v>27763</v>
      </c>
      <c r="E302">
        <v>13003</v>
      </c>
    </row>
    <row r="303" spans="1:5" x14ac:dyDescent="0.3">
      <c r="A303" s="350">
        <v>45202</v>
      </c>
      <c r="B303">
        <v>2698</v>
      </c>
      <c r="C303">
        <v>1650</v>
      </c>
      <c r="D303">
        <v>27463</v>
      </c>
      <c r="E303">
        <v>3558</v>
      </c>
    </row>
    <row r="304" spans="1:5" x14ac:dyDescent="0.3">
      <c r="A304" s="350">
        <v>45203</v>
      </c>
      <c r="B304">
        <v>14759</v>
      </c>
      <c r="C304">
        <v>14160</v>
      </c>
      <c r="D304">
        <v>34912</v>
      </c>
      <c r="E304">
        <v>14011</v>
      </c>
    </row>
    <row r="305" spans="1:5" x14ac:dyDescent="0.3">
      <c r="A305" s="350">
        <v>45204</v>
      </c>
      <c r="B305">
        <v>7953</v>
      </c>
      <c r="C305">
        <v>7150</v>
      </c>
      <c r="D305">
        <v>24617</v>
      </c>
      <c r="E305">
        <v>9609</v>
      </c>
    </row>
    <row r="306" spans="1:5" x14ac:dyDescent="0.3">
      <c r="A306" s="350">
        <v>45205</v>
      </c>
      <c r="B306">
        <v>2585</v>
      </c>
      <c r="C306">
        <v>2150</v>
      </c>
      <c r="D306">
        <v>15846</v>
      </c>
      <c r="E306">
        <v>3801</v>
      </c>
    </row>
    <row r="307" spans="1:5" x14ac:dyDescent="0.3">
      <c r="A307" s="350">
        <v>45208</v>
      </c>
      <c r="B307">
        <v>19272</v>
      </c>
      <c r="C307">
        <v>18200</v>
      </c>
      <c r="D307">
        <v>36589</v>
      </c>
      <c r="E307">
        <v>20076</v>
      </c>
    </row>
    <row r="308" spans="1:5" x14ac:dyDescent="0.3">
      <c r="A308" s="350">
        <v>45209</v>
      </c>
      <c r="B308">
        <v>1709</v>
      </c>
      <c r="C308">
        <v>1450</v>
      </c>
      <c r="D308">
        <v>30485</v>
      </c>
      <c r="E308">
        <v>4340</v>
      </c>
    </row>
    <row r="309" spans="1:5" x14ac:dyDescent="0.3">
      <c r="A309" s="350">
        <v>45210</v>
      </c>
      <c r="B309">
        <v>9155</v>
      </c>
      <c r="C309">
        <v>7800</v>
      </c>
      <c r="D309">
        <v>30964</v>
      </c>
      <c r="E309">
        <v>9533</v>
      </c>
    </row>
    <row r="310" spans="1:5" x14ac:dyDescent="0.3">
      <c r="A310" s="350">
        <v>45211</v>
      </c>
      <c r="B310">
        <v>1830</v>
      </c>
      <c r="C310">
        <v>1400</v>
      </c>
      <c r="D310">
        <v>19116</v>
      </c>
      <c r="E310">
        <v>2401</v>
      </c>
    </row>
    <row r="311" spans="1:5" x14ac:dyDescent="0.3">
      <c r="A311" s="350">
        <v>45212</v>
      </c>
      <c r="B311">
        <v>3154</v>
      </c>
      <c r="C311">
        <v>1710</v>
      </c>
      <c r="D311">
        <v>26594</v>
      </c>
      <c r="E311">
        <v>3771</v>
      </c>
    </row>
    <row r="312" spans="1:5" x14ac:dyDescent="0.3">
      <c r="A312" s="350">
        <v>45215</v>
      </c>
      <c r="B312">
        <v>3154</v>
      </c>
      <c r="C312">
        <v>1710</v>
      </c>
      <c r="D312">
        <v>26594</v>
      </c>
      <c r="E312">
        <v>3771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EUA SPOT DEC 21</vt:lpstr>
      <vt:lpstr>EUA SPOT DEC 22</vt:lpstr>
      <vt:lpstr>EUA SPOT DEC 23</vt:lpstr>
      <vt:lpstr>Chart EUA Dec23</vt:lpstr>
      <vt:lpstr>Spreads</vt:lpstr>
      <vt:lpstr>Block trades 2022</vt:lpstr>
      <vt:lpstr>'EUA SPOT DEC 21'!SpreadsheetBuilder_1</vt:lpstr>
      <vt:lpstr>'EUA SPOT DEC 23'!SpreadsheetBuilder_1</vt:lpstr>
      <vt:lpstr>SpreadsheetBuilder_1</vt:lpstr>
      <vt:lpstr>SpreadsheetBuilder_6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Bernadett Papp</cp:lastModifiedBy>
  <cp:revision>1</cp:revision>
  <dcterms:created xsi:type="dcterms:W3CDTF">2022-07-19T16:09:38Z</dcterms:created>
  <dcterms:modified xsi:type="dcterms:W3CDTF">2023-10-30T09:02:58Z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SpreadsheetBuilder_10">
    <vt:lpwstr>eyIwIjoiSGlzdG9yeSIsIjEiOjAsIjIiOjEsIjMiOjEsIjQiOjEsIjUiOjEsIjYiOjEsIjciOjEsIjgiOjAsIjkiOjEsIjEwIjoxLCIxMSI6MCwiMTIiOjB9</vt:lpwstr>
  </property>
  <property fmtid="{D5CDD505-2E9C-101B-9397-08002B2CF9AE}" pid="4" name="SpreadsheetBuilder_11">
    <vt:lpwstr>eyIwIjoiSGlzdG9yeSIsIjEiOjAsIjIiOjEsIjMiOjEsIjQiOjEsIjUiOjEsIjYiOjEsIjciOjEsIjgiOjAsIjkiOjEsIjEwIjoxLCIxMSI6MCwiMTIiOjB9</vt:lpwstr>
  </property>
  <property fmtid="{D5CDD505-2E9C-101B-9397-08002B2CF9AE}" pid="5" name="SpreadsheetBuilder_12">
    <vt:lpwstr>eyIwIjoiSGlzdG9yeSIsIjEiOjAsIjIiOjEsIjMiOjEsIjQiOjEsIjUiOjEsIjYiOjEsIjciOjEsIjgiOjAsIjkiOjEsIjEwIjoxLCIxMSI6MCwiMTIiOjB9</vt:lpwstr>
  </property>
  <property fmtid="{D5CDD505-2E9C-101B-9397-08002B2CF9AE}" pid="6" name="SpreadsheetBuilder_13">
    <vt:lpwstr>eyIwIjoiSGlzdG9yeSIsIjEiOjAsIjIiOjEsIjMiOjEsIjQiOjEsIjUiOjEsIjYiOjEsIjciOjEsIjgiOjAsIjkiOjEsIjEwIjoxLCIxMSI6MCwiMTIiOjB9</vt:lpwstr>
  </property>
  <property fmtid="{D5CDD505-2E9C-101B-9397-08002B2CF9AE}" pid="7" name="SpreadsheetBuilder_14">
    <vt:lpwstr>eyIwIjoiSGlzdG9yeSIsIjEiOjAsIjIiOjEsIjMiOjEsIjQiOjEsIjUiOjEsIjYiOjEsIjciOjEsIjgiOjAsIjkiOjEsIjEwIjoxLCIxMSI6MCwiMTIiOjB9</vt:lpwstr>
  </property>
  <property fmtid="{D5CDD505-2E9C-101B-9397-08002B2CF9AE}" pid="8" name="SpreadsheetBuilder_15">
    <vt:lpwstr>eyIwIjoiSGlzdG9yeSIsIjEiOjAsIjIiOjEsIjMiOjEsIjQiOjEsIjUiOjEsIjYiOjEsIjciOjEsIjgiOjAsIjkiOjEsIjEwIjoxLCIxMSI6MCwiMTIiOjB9</vt:lpwstr>
  </property>
  <property fmtid="{D5CDD505-2E9C-101B-9397-08002B2CF9AE}" pid="9" name="SpreadsheetBuilder_2">
    <vt:lpwstr>eyIwIjoiSGlzdG9yeSIsIjEiOjAsIjIiOjEsIjMiOjEsIjQiOjEsIjUiOjEsIjYiOjEsIjciOjEsIjgiOjAsIjkiOjEsIjEwIjoxLCIxMSI6MCwiMTIiOjB9</vt:lpwstr>
  </property>
  <property fmtid="{D5CDD505-2E9C-101B-9397-08002B2CF9AE}" pid="10" name="SpreadsheetBuilder_3">
    <vt:lpwstr>eyIwIjoiSGlzdG9yeSIsIjEiOjAsIjIiOjEsIjMiOjEsIjQiOjEsIjUiOjEsIjYiOjEsIjciOjEsIjgiOjAsIjkiOjEsIjEwIjoxLCIxMSI6MCwiMTIiOjB9</vt:lpwstr>
  </property>
  <property fmtid="{D5CDD505-2E9C-101B-9397-08002B2CF9AE}" pid="11" name="SpreadsheetBuilder_4">
    <vt:lpwstr>eyIwIjoiSGlzdG9yeSIsIjEiOjAsIjIiOjEsIjMiOjEsIjQiOjEsIjUiOjEsIjYiOjEsIjciOjEsIjgiOjAsIjkiOjEsIjEwIjoxLCIxMSI6MCwiMTIiOjB9</vt:lpwstr>
  </property>
  <property fmtid="{D5CDD505-2E9C-101B-9397-08002B2CF9AE}" pid="12" name="SpreadsheetBuilder_5">
    <vt:lpwstr>eyIwIjoiSGlzdG9yeSIsIjEiOjAsIjIiOjEsIjMiOjEsIjQiOjEsIjUiOjEsIjYiOjEsIjciOjEsIjgiOjAsIjkiOjEsIjEwIjoxLCIxMSI6MCwiMTIiOjB9</vt:lpwstr>
  </property>
  <property fmtid="{D5CDD505-2E9C-101B-9397-08002B2CF9AE}" pid="13" name="SpreadsheetBuilder_6">
    <vt:lpwstr>eyIwIjoiSGlzdG9yeSIsIjEiOjAsIjIiOjEsIjMiOjEsIjQiOjEsIjUiOjEsIjYiOjEsIjciOjEsIjgiOjAsIjkiOjEsIjEwIjowLCIxMSI6MCwiMTIiOjB9</vt:lpwstr>
  </property>
  <property fmtid="{D5CDD505-2E9C-101B-9397-08002B2CF9AE}" pid="14" name="SpreadsheetBuilder_7">
    <vt:lpwstr>eyIwIjoiSGlzdG9yeSIsIjEiOjAsIjIiOjEsIjMiOjEsIjQiOjEsIjUiOjEsIjYiOjEsIjciOjEsIjgiOjAsIjkiOjEsIjEwIjoxLCIxMSI6MCwiMTIiOjB9</vt:lpwstr>
  </property>
  <property fmtid="{D5CDD505-2E9C-101B-9397-08002B2CF9AE}" pid="15" name="SpreadsheetBuilder_8">
    <vt:lpwstr>eyIwIjoiSGlzdG9yeSIsIjEiOjAsIjIiOjEsIjMiOjEsIjQiOjEsIjUiOjEsIjYiOjEsIjciOjEsIjgiOjAsIjkiOjEsIjEwIjoxLCIxMSI6MCwiMTIiOjB9</vt:lpwstr>
  </property>
  <property fmtid="{D5CDD505-2E9C-101B-9397-08002B2CF9AE}" pid="16" name="SpreadsheetBuilder_9">
    <vt:lpwstr>eyIwIjoiSGlzdG9yeSIsIjEiOjAsIjIiOjEsIjMiOjEsIjQiOjEsIjUiOjEsIjYiOjEsIjciOjEsIjgiOjAsIjkiOjEsIjEwIjoxLCIxMSI6MCwiMTIiOjB9</vt:lpwstr>
  </property>
</Properties>
</file>